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jreimink/Google Drive (jxr1350@psu.edu)/Research/PSU/Projects/Cavity Ion Source/DTM work/Manuscript/Cavity design manuscript/Submitted JAAS/Post_reviews/"/>
    </mc:Choice>
  </mc:AlternateContent>
  <xr:revisionPtr revIDLastSave="0" documentId="8_{CBC7BECC-DF5D-C64E-B6C0-B8839DF2F01B}" xr6:coauthVersionLast="45" xr6:coauthVersionMax="45" xr10:uidLastSave="{00000000-0000-0000-0000-000000000000}"/>
  <bookViews>
    <workbookView xWindow="5460" yWindow="460" windowWidth="28800" windowHeight="1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6" i="1" l="1"/>
  <c r="K9" i="1"/>
  <c r="K10" i="1"/>
  <c r="K15" i="1"/>
  <c r="K16" i="1"/>
  <c r="K22" i="1"/>
  <c r="K23" i="1"/>
  <c r="K5" i="1"/>
</calcChain>
</file>

<file path=xl/sharedStrings.xml><?xml version="1.0" encoding="utf-8"?>
<sst xmlns="http://schemas.openxmlformats.org/spreadsheetml/2006/main" count="142" uniqueCount="36">
  <si>
    <t>Summary of Nd runs with the 15-inch cavity mass spectrometer</t>
  </si>
  <si>
    <t>CA2</t>
  </si>
  <si>
    <t>Nd</t>
  </si>
  <si>
    <t>Y</t>
  </si>
  <si>
    <t>N</t>
  </si>
  <si>
    <t>CB1</t>
  </si>
  <si>
    <t>y</t>
  </si>
  <si>
    <t>CC1</t>
  </si>
  <si>
    <t>CC2</t>
  </si>
  <si>
    <t>CD1</t>
  </si>
  <si>
    <t>CA1</t>
  </si>
  <si>
    <t>Simplified Shield lens</t>
  </si>
  <si>
    <t>Loveless and Russell</t>
  </si>
  <si>
    <t>142/144Nd*</t>
  </si>
  <si>
    <t>* average 142Nd/144Nd ratio calculated after filtering for outliers (at the 5 SE level)</t>
  </si>
  <si>
    <t>** Two standard errors about the mean</t>
  </si>
  <si>
    <t>Cavity</t>
  </si>
  <si>
    <t>Source Type</t>
  </si>
  <si>
    <t>Re</t>
  </si>
  <si>
    <t>Foil</t>
  </si>
  <si>
    <t>Aqua</t>
  </si>
  <si>
    <t>Dag</t>
  </si>
  <si>
    <t>Load</t>
  </si>
  <si>
    <t>Size</t>
  </si>
  <si>
    <t>Powder</t>
  </si>
  <si>
    <t>2SE**</t>
  </si>
  <si>
    <t>Efficiency</t>
  </si>
  <si>
    <t>NdO</t>
  </si>
  <si>
    <t>Equivalent</t>
  </si>
  <si>
    <t>Mean</t>
  </si>
  <si>
    <t>Nd/NdO</t>
  </si>
  <si>
    <t>No.</t>
  </si>
  <si>
    <t>Depth</t>
  </si>
  <si>
    <t>Diam.</t>
  </si>
  <si>
    <r>
      <rPr>
        <b/>
        <vertAlign val="superscript"/>
        <sz val="11"/>
        <color theme="1"/>
        <rFont val="Calibri (Body)"/>
      </rPr>
      <t>142</t>
    </r>
    <r>
      <rPr>
        <b/>
        <sz val="11"/>
        <color theme="1"/>
        <rFont val="Calibri"/>
        <family val="2"/>
        <scheme val="minor"/>
      </rPr>
      <t>Nd Volts</t>
    </r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</si>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</sst>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3" xfId="0" applyNumberFormat="1" applyBorder="1"/>
    <xf numFmtId="165" fontId="0" fillId="0" borderId="7" xfId="0" applyNumberFormat="1" applyBorder="1"/>
    <xf numFmtId="165" fontId="0" fillId="0" borderId="2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110" zoomScaleNormal="110" workbookViewId="0">
      <pane xSplit="1" ySplit="4" topLeftCell="B5" activePane="bottomRight" state="frozen"/>
      <selection pane="topRight" activeCell="D1" sqref="D1"/>
      <selection pane="bottomLeft" activeCell="A4" sqref="A4"/>
      <selection pane="bottomRight" activeCell="I31" sqref="I31"/>
    </sheetView>
  </sheetViews>
  <sheetFormatPr baseColWidth="10" defaultColWidth="8.83203125" defaultRowHeight="15"/>
  <cols>
    <col min="1" max="1" width="5.83203125" customWidth="1"/>
    <col min="2" max="2" width="17.83203125" customWidth="1"/>
    <col min="3" max="4" width="8.83203125" style="4" customWidth="1"/>
    <col min="5" max="5" width="6.83203125" style="4" customWidth="1"/>
    <col min="6" max="7" width="5.83203125" style="4" customWidth="1"/>
    <col min="8" max="8" width="6.83203125" style="4" customWidth="1"/>
    <col min="9" max="10" width="8.83203125" customWidth="1"/>
    <col min="11" max="11" width="6.83203125" style="4" customWidth="1"/>
    <col min="12" max="14" width="6.83203125" customWidth="1"/>
    <col min="15" max="15" width="8.83203125" customWidth="1"/>
  </cols>
  <sheetData>
    <row r="1" spans="1:17">
      <c r="A1" s="26" t="s">
        <v>0</v>
      </c>
      <c r="B1" s="26"/>
      <c r="C1" s="26"/>
      <c r="D1" s="26"/>
    </row>
    <row r="3" spans="1:17" ht="17">
      <c r="A3" s="7" t="s">
        <v>16</v>
      </c>
      <c r="B3" s="31" t="s">
        <v>17</v>
      </c>
      <c r="C3" s="30" t="s">
        <v>16</v>
      </c>
      <c r="D3" s="30"/>
      <c r="E3" s="7" t="s">
        <v>22</v>
      </c>
      <c r="F3" s="7" t="s">
        <v>20</v>
      </c>
      <c r="G3" s="7" t="s">
        <v>18</v>
      </c>
      <c r="H3" s="7" t="s">
        <v>18</v>
      </c>
      <c r="I3" s="27" t="s">
        <v>13</v>
      </c>
      <c r="J3" s="28"/>
      <c r="K3" s="29"/>
      <c r="L3" s="27" t="s">
        <v>26</v>
      </c>
      <c r="M3" s="28"/>
      <c r="N3" s="29"/>
      <c r="O3" s="5" t="s">
        <v>34</v>
      </c>
      <c r="Q3" s="1"/>
    </row>
    <row r="4" spans="1:17">
      <c r="A4" s="6" t="s">
        <v>31</v>
      </c>
      <c r="B4" s="32"/>
      <c r="C4" s="5" t="s">
        <v>32</v>
      </c>
      <c r="D4" s="5" t="s">
        <v>33</v>
      </c>
      <c r="E4" s="6" t="s">
        <v>23</v>
      </c>
      <c r="F4" s="6" t="s">
        <v>21</v>
      </c>
      <c r="G4" s="6" t="s">
        <v>19</v>
      </c>
      <c r="H4" s="6" t="s">
        <v>24</v>
      </c>
      <c r="I4" s="5" t="s">
        <v>29</v>
      </c>
      <c r="J4" s="5" t="s">
        <v>25</v>
      </c>
      <c r="K4" s="5" t="s">
        <v>35</v>
      </c>
      <c r="L4" s="5" t="s">
        <v>2</v>
      </c>
      <c r="M4" s="5" t="s">
        <v>27</v>
      </c>
      <c r="N4" s="5" t="s">
        <v>30</v>
      </c>
      <c r="O4" s="6" t="s">
        <v>28</v>
      </c>
      <c r="Q4" s="1"/>
    </row>
    <row r="5" spans="1:17">
      <c r="A5" s="8" t="s">
        <v>10</v>
      </c>
      <c r="B5" s="8" t="s">
        <v>11</v>
      </c>
      <c r="C5" s="11">
        <v>12</v>
      </c>
      <c r="D5" s="11">
        <v>1.54</v>
      </c>
      <c r="E5" s="11">
        <v>10</v>
      </c>
      <c r="F5" s="11" t="s">
        <v>3</v>
      </c>
      <c r="G5" s="11" t="s">
        <v>4</v>
      </c>
      <c r="H5" s="11" t="s">
        <v>3</v>
      </c>
      <c r="I5" s="23">
        <v>1.1466320000000001</v>
      </c>
      <c r="J5" s="23">
        <v>6.8493429999999999E-4</v>
      </c>
      <c r="K5" s="14">
        <f>(((I5+J5)/I5)-1)*1000000</f>
        <v>597.34448367043672</v>
      </c>
      <c r="L5" s="20">
        <v>0.65012000000000003</v>
      </c>
      <c r="M5" s="20">
        <v>3.2799999999999999E-3</v>
      </c>
      <c r="N5" s="17">
        <f>L5/M5</f>
        <v>198.20731707317074</v>
      </c>
      <c r="O5" s="17">
        <v>55.6</v>
      </c>
      <c r="Q5" s="3"/>
    </row>
    <row r="6" spans="1:17">
      <c r="A6" s="9" t="s">
        <v>1</v>
      </c>
      <c r="B6" s="9" t="s">
        <v>11</v>
      </c>
      <c r="C6" s="12">
        <v>16</v>
      </c>
      <c r="D6" s="12">
        <v>1.54</v>
      </c>
      <c r="E6" s="12">
        <v>2.35</v>
      </c>
      <c r="F6" s="12" t="s">
        <v>4</v>
      </c>
      <c r="G6" s="12" t="s">
        <v>3</v>
      </c>
      <c r="H6" s="12" t="s">
        <v>3</v>
      </c>
      <c r="I6" s="24">
        <v>1.1419250000000001</v>
      </c>
      <c r="J6" s="24">
        <v>5.5021690000000001E-5</v>
      </c>
      <c r="K6" s="15">
        <f t="shared" ref="K6:K23" si="0">(((I6+J6)/I6)-1)*1000000</f>
        <v>48.183278236191285</v>
      </c>
      <c r="L6" s="21">
        <v>2.08</v>
      </c>
      <c r="M6" s="21">
        <v>0.43</v>
      </c>
      <c r="N6" s="18">
        <f t="shared" ref="N6:N27" si="1">L6/M6</f>
        <v>4.837209302325582</v>
      </c>
      <c r="O6" s="18">
        <v>41.1</v>
      </c>
      <c r="Q6" s="2"/>
    </row>
    <row r="7" spans="1:17">
      <c r="A7" s="9" t="s">
        <v>1</v>
      </c>
      <c r="B7" s="9" t="s">
        <v>11</v>
      </c>
      <c r="C7" s="12">
        <v>16</v>
      </c>
      <c r="D7" s="12">
        <v>1.54</v>
      </c>
      <c r="E7" s="12">
        <v>2.35</v>
      </c>
      <c r="F7" s="12" t="s">
        <v>4</v>
      </c>
      <c r="G7" s="12" t="s">
        <v>3</v>
      </c>
      <c r="H7" s="12" t="s">
        <v>4</v>
      </c>
      <c r="I7" s="24"/>
      <c r="J7" s="24"/>
      <c r="K7" s="15"/>
      <c r="L7" s="21">
        <v>0.375</v>
      </c>
      <c r="M7" s="21">
        <v>0.23400000000000001</v>
      </c>
      <c r="N7" s="18">
        <f t="shared" si="1"/>
        <v>1.6025641025641024</v>
      </c>
      <c r="O7" s="18">
        <v>7.4</v>
      </c>
      <c r="Q7" s="3"/>
    </row>
    <row r="8" spans="1:17">
      <c r="A8" s="9" t="s">
        <v>1</v>
      </c>
      <c r="B8" s="9" t="s">
        <v>11</v>
      </c>
      <c r="C8" s="12">
        <v>16</v>
      </c>
      <c r="D8" s="12">
        <v>1.54</v>
      </c>
      <c r="E8" s="12">
        <v>2.35</v>
      </c>
      <c r="F8" s="12" t="s">
        <v>4</v>
      </c>
      <c r="G8" s="12" t="s">
        <v>3</v>
      </c>
      <c r="H8" s="12" t="s">
        <v>4</v>
      </c>
      <c r="I8" s="24"/>
      <c r="J8" s="24"/>
      <c r="K8" s="15"/>
      <c r="L8" s="21">
        <v>3.2000000000000002E-3</v>
      </c>
      <c r="M8" s="21">
        <v>7.1300000000000001E-3</v>
      </c>
      <c r="N8" s="18">
        <f t="shared" si="1"/>
        <v>0.44880785413744745</v>
      </c>
      <c r="O8" s="18">
        <v>0</v>
      </c>
    </row>
    <row r="9" spans="1:17">
      <c r="A9" s="9" t="s">
        <v>1</v>
      </c>
      <c r="B9" s="9" t="s">
        <v>11</v>
      </c>
      <c r="C9" s="12">
        <v>16</v>
      </c>
      <c r="D9" s="12">
        <v>1.54</v>
      </c>
      <c r="E9" s="12">
        <v>2.35</v>
      </c>
      <c r="F9" s="12" t="s">
        <v>4</v>
      </c>
      <c r="G9" s="12" t="s">
        <v>3</v>
      </c>
      <c r="H9" s="12" t="s">
        <v>4</v>
      </c>
      <c r="I9" s="24">
        <v>1.1422220000000001</v>
      </c>
      <c r="J9" s="24">
        <v>6.4297719999999994E-5</v>
      </c>
      <c r="K9" s="15">
        <f t="shared" si="0"/>
        <v>56.291789161777572</v>
      </c>
      <c r="L9" s="21">
        <v>6.9000000000000006E-2</v>
      </c>
      <c r="M9" s="21">
        <v>5.6000000000000001E-2</v>
      </c>
      <c r="N9" s="18">
        <f t="shared" si="1"/>
        <v>1.2321428571428572</v>
      </c>
      <c r="O9" s="18">
        <v>1.4</v>
      </c>
    </row>
    <row r="10" spans="1:17">
      <c r="A10" s="9" t="s">
        <v>1</v>
      </c>
      <c r="B10" s="9" t="s">
        <v>11</v>
      </c>
      <c r="C10" s="12">
        <v>16</v>
      </c>
      <c r="D10" s="12">
        <v>1.54</v>
      </c>
      <c r="E10" s="12">
        <v>2.35</v>
      </c>
      <c r="F10" s="12" t="s">
        <v>4</v>
      </c>
      <c r="G10" s="12" t="s">
        <v>3</v>
      </c>
      <c r="H10" s="12" t="s">
        <v>4</v>
      </c>
      <c r="I10" s="24">
        <v>1.1426499999999999</v>
      </c>
      <c r="J10" s="24">
        <v>3.8343040000000001E-4</v>
      </c>
      <c r="K10" s="15">
        <f t="shared" si="0"/>
        <v>335.56242068888412</v>
      </c>
      <c r="L10" s="21">
        <v>0.20338000000000001</v>
      </c>
      <c r="M10" s="21">
        <v>0.15609999999999999</v>
      </c>
      <c r="N10" s="18">
        <f t="shared" si="1"/>
        <v>1.3028827674567587</v>
      </c>
      <c r="O10" s="18">
        <v>4</v>
      </c>
      <c r="Q10" s="2"/>
    </row>
    <row r="11" spans="1:17">
      <c r="A11" s="9" t="s">
        <v>1</v>
      </c>
      <c r="B11" s="9" t="s">
        <v>11</v>
      </c>
      <c r="C11" s="12">
        <v>16</v>
      </c>
      <c r="D11" s="12">
        <v>1.54</v>
      </c>
      <c r="E11" s="12">
        <v>2.35</v>
      </c>
      <c r="F11" s="12" t="s">
        <v>4</v>
      </c>
      <c r="G11" s="12" t="s">
        <v>3</v>
      </c>
      <c r="H11" s="12" t="s">
        <v>4</v>
      </c>
      <c r="I11" s="24"/>
      <c r="J11" s="24"/>
      <c r="K11" s="15"/>
      <c r="L11" s="21">
        <v>4.9829999999999999E-2</v>
      </c>
      <c r="M11" s="21">
        <v>1.3600000000000001E-3</v>
      </c>
      <c r="N11" s="18">
        <f t="shared" si="1"/>
        <v>36.639705882352935</v>
      </c>
      <c r="O11" s="18">
        <v>1</v>
      </c>
      <c r="Q11" s="3"/>
    </row>
    <row r="12" spans="1:17">
      <c r="A12" s="9" t="s">
        <v>1</v>
      </c>
      <c r="B12" s="9" t="s">
        <v>11</v>
      </c>
      <c r="C12" s="12">
        <v>16</v>
      </c>
      <c r="D12" s="12">
        <v>1.54</v>
      </c>
      <c r="E12" s="12">
        <v>2.35</v>
      </c>
      <c r="F12" s="12" t="s">
        <v>3</v>
      </c>
      <c r="G12" s="12" t="s">
        <v>3</v>
      </c>
      <c r="H12" s="12" t="s">
        <v>4</v>
      </c>
      <c r="I12" s="24"/>
      <c r="J12" s="24"/>
      <c r="K12" s="15"/>
      <c r="L12" s="21">
        <v>0.34793000000000002</v>
      </c>
      <c r="M12" s="21">
        <v>4.96E-3</v>
      </c>
      <c r="N12" s="18">
        <f t="shared" si="1"/>
        <v>70.147177419354847</v>
      </c>
      <c r="O12" s="18">
        <v>6.8</v>
      </c>
      <c r="Q12" s="2"/>
    </row>
    <row r="13" spans="1:17">
      <c r="A13" s="9" t="s">
        <v>1</v>
      </c>
      <c r="B13" s="9" t="s">
        <v>12</v>
      </c>
      <c r="C13" s="12">
        <v>16</v>
      </c>
      <c r="D13" s="12">
        <v>1.54</v>
      </c>
      <c r="E13" s="12">
        <v>2.35</v>
      </c>
      <c r="F13" s="12" t="s">
        <v>3</v>
      </c>
      <c r="G13" s="12" t="s">
        <v>3</v>
      </c>
      <c r="H13" s="12" t="s">
        <v>4</v>
      </c>
      <c r="I13" s="24"/>
      <c r="J13" s="24"/>
      <c r="K13" s="15"/>
      <c r="L13" s="21">
        <v>4.4568999999999998E-2</v>
      </c>
      <c r="M13" s="21">
        <v>6.6100000000000004E-3</v>
      </c>
      <c r="N13" s="18">
        <f t="shared" si="1"/>
        <v>6.7426626323751879</v>
      </c>
      <c r="O13" s="18">
        <v>0.9</v>
      </c>
      <c r="Q13" s="3"/>
    </row>
    <row r="14" spans="1:17">
      <c r="A14" s="9" t="s">
        <v>1</v>
      </c>
      <c r="B14" s="9" t="s">
        <v>12</v>
      </c>
      <c r="C14" s="12">
        <v>16</v>
      </c>
      <c r="D14" s="12">
        <v>1.54</v>
      </c>
      <c r="E14" s="12">
        <v>2.35</v>
      </c>
      <c r="F14" s="12" t="s">
        <v>3</v>
      </c>
      <c r="G14" s="12" t="s">
        <v>3</v>
      </c>
      <c r="H14" s="12" t="s">
        <v>4</v>
      </c>
      <c r="I14" s="24"/>
      <c r="J14" s="24"/>
      <c r="K14" s="15"/>
      <c r="L14" s="21">
        <v>6.8970000000000004E-2</v>
      </c>
      <c r="M14" s="21">
        <v>1.107E-2</v>
      </c>
      <c r="N14" s="18">
        <f t="shared" si="1"/>
        <v>6.2303523035230359</v>
      </c>
      <c r="O14" s="18">
        <v>1.4</v>
      </c>
    </row>
    <row r="15" spans="1:17">
      <c r="A15" s="9" t="s">
        <v>5</v>
      </c>
      <c r="B15" s="9" t="s">
        <v>11</v>
      </c>
      <c r="C15" s="12">
        <v>10</v>
      </c>
      <c r="D15" s="12">
        <v>1.54</v>
      </c>
      <c r="E15" s="12">
        <v>2.35</v>
      </c>
      <c r="F15" s="12" t="s">
        <v>4</v>
      </c>
      <c r="G15" s="12" t="s">
        <v>3</v>
      </c>
      <c r="H15" s="12" t="s">
        <v>4</v>
      </c>
      <c r="I15" s="24">
        <v>1.1419619999999999</v>
      </c>
      <c r="J15" s="24">
        <v>6.3744619999999994E-5</v>
      </c>
      <c r="K15" s="15">
        <f t="shared" si="0"/>
        <v>55.820263721528818</v>
      </c>
      <c r="L15" s="21">
        <v>0.41618812527169968</v>
      </c>
      <c r="M15" s="21">
        <v>0.62410286290839667</v>
      </c>
      <c r="N15" s="18">
        <f t="shared" si="1"/>
        <v>0.66685822162745967</v>
      </c>
      <c r="O15" s="18">
        <v>8.1999999999999993</v>
      </c>
      <c r="Q15" s="2"/>
    </row>
    <row r="16" spans="1:17">
      <c r="A16" s="9" t="s">
        <v>5</v>
      </c>
      <c r="B16" s="9" t="s">
        <v>11</v>
      </c>
      <c r="C16" s="12">
        <v>10</v>
      </c>
      <c r="D16" s="12">
        <v>1.54</v>
      </c>
      <c r="E16" s="12">
        <v>2.35</v>
      </c>
      <c r="F16" s="12" t="s">
        <v>4</v>
      </c>
      <c r="G16" s="12" t="s">
        <v>6</v>
      </c>
      <c r="H16" s="12" t="s">
        <v>4</v>
      </c>
      <c r="I16" s="24">
        <v>1.1418170000000001</v>
      </c>
      <c r="J16" s="24">
        <v>5.700887E-5</v>
      </c>
      <c r="K16" s="15">
        <f t="shared" si="0"/>
        <v>49.928202155102852</v>
      </c>
      <c r="L16" s="21">
        <v>0.93</v>
      </c>
      <c r="M16" s="21">
        <v>0.74</v>
      </c>
      <c r="N16" s="18">
        <f t="shared" si="1"/>
        <v>1.2567567567567568</v>
      </c>
      <c r="O16" s="18">
        <v>18.3</v>
      </c>
      <c r="Q16" s="3"/>
    </row>
    <row r="17" spans="1:17">
      <c r="A17" s="9" t="s">
        <v>5</v>
      </c>
      <c r="B17" s="9" t="s">
        <v>11</v>
      </c>
      <c r="C17" s="12">
        <v>10</v>
      </c>
      <c r="D17" s="12">
        <v>1.54</v>
      </c>
      <c r="E17" s="12">
        <v>2.35</v>
      </c>
      <c r="F17" s="12" t="s">
        <v>4</v>
      </c>
      <c r="G17" s="12" t="s">
        <v>3</v>
      </c>
      <c r="H17" s="12" t="s">
        <v>4</v>
      </c>
      <c r="I17" s="24"/>
      <c r="J17" s="24"/>
      <c r="K17" s="15"/>
      <c r="L17" s="21">
        <v>0.17</v>
      </c>
      <c r="M17" s="21">
        <v>0.35</v>
      </c>
      <c r="N17" s="18">
        <f t="shared" si="1"/>
        <v>0.48571428571428577</v>
      </c>
      <c r="O17" s="18">
        <v>3.5</v>
      </c>
      <c r="Q17" s="2"/>
    </row>
    <row r="18" spans="1:17">
      <c r="A18" s="9" t="s">
        <v>5</v>
      </c>
      <c r="B18" s="9" t="s">
        <v>11</v>
      </c>
      <c r="C18" s="12">
        <v>10</v>
      </c>
      <c r="D18" s="12">
        <v>1.54</v>
      </c>
      <c r="E18" s="12">
        <v>0.5</v>
      </c>
      <c r="F18" s="12" t="s">
        <v>3</v>
      </c>
      <c r="G18" s="12" t="s">
        <v>4</v>
      </c>
      <c r="H18" s="12" t="s">
        <v>3</v>
      </c>
      <c r="I18" s="24"/>
      <c r="J18" s="24"/>
      <c r="K18" s="15"/>
      <c r="L18" s="21">
        <v>0.23977999999999999</v>
      </c>
      <c r="M18" s="21">
        <v>0.16417000000000001</v>
      </c>
      <c r="N18" s="18">
        <f t="shared" si="1"/>
        <v>1.460559176463422</v>
      </c>
      <c r="O18" s="18">
        <v>1</v>
      </c>
      <c r="Q18" s="3"/>
    </row>
    <row r="19" spans="1:17">
      <c r="A19" s="9" t="s">
        <v>5</v>
      </c>
      <c r="B19" s="9" t="s">
        <v>12</v>
      </c>
      <c r="C19" s="12">
        <v>10</v>
      </c>
      <c r="D19" s="12">
        <v>1.54</v>
      </c>
      <c r="E19" s="12">
        <v>2.35</v>
      </c>
      <c r="F19" s="12" t="s">
        <v>3</v>
      </c>
      <c r="G19" s="12" t="s">
        <v>3</v>
      </c>
      <c r="H19" s="12" t="s">
        <v>4</v>
      </c>
      <c r="I19" s="24"/>
      <c r="J19" s="24"/>
      <c r="K19" s="15"/>
      <c r="L19" s="21">
        <v>1.562E-2</v>
      </c>
      <c r="M19" s="21">
        <v>6.1010000000000002E-2</v>
      </c>
      <c r="N19" s="18">
        <f t="shared" si="1"/>
        <v>0.25602360268808394</v>
      </c>
      <c r="O19" s="18">
        <v>0.3</v>
      </c>
    </row>
    <row r="20" spans="1:17">
      <c r="A20" s="9" t="s">
        <v>7</v>
      </c>
      <c r="B20" s="9" t="s">
        <v>11</v>
      </c>
      <c r="C20" s="12">
        <v>17</v>
      </c>
      <c r="D20" s="12">
        <v>1.54</v>
      </c>
      <c r="E20" s="12">
        <v>2.35</v>
      </c>
      <c r="F20" s="12" t="s">
        <v>4</v>
      </c>
      <c r="G20" s="12" t="s">
        <v>3</v>
      </c>
      <c r="H20" s="12" t="s">
        <v>4</v>
      </c>
      <c r="I20" s="24"/>
      <c r="J20" s="24"/>
      <c r="K20" s="15"/>
      <c r="L20" s="21">
        <v>0.33400000000000002</v>
      </c>
      <c r="M20" s="21">
        <v>0.52639999999999998</v>
      </c>
      <c r="N20" s="18">
        <f t="shared" si="1"/>
        <v>0.63449848024316113</v>
      </c>
      <c r="O20" s="18">
        <v>6.6</v>
      </c>
    </row>
    <row r="21" spans="1:17">
      <c r="A21" s="9" t="s">
        <v>7</v>
      </c>
      <c r="B21" s="9" t="s">
        <v>11</v>
      </c>
      <c r="C21" s="12">
        <v>17</v>
      </c>
      <c r="D21" s="12">
        <v>1.54</v>
      </c>
      <c r="E21" s="12">
        <v>2.35</v>
      </c>
      <c r="F21" s="12" t="s">
        <v>4</v>
      </c>
      <c r="G21" s="12" t="s">
        <v>3</v>
      </c>
      <c r="H21" s="12" t="s">
        <v>4</v>
      </c>
      <c r="I21" s="24"/>
      <c r="J21" s="24"/>
      <c r="K21" s="15"/>
      <c r="L21" s="21">
        <v>0.11003</v>
      </c>
      <c r="M21" s="21">
        <v>3.279E-2</v>
      </c>
      <c r="N21" s="18">
        <f t="shared" si="1"/>
        <v>3.3555962183592558</v>
      </c>
      <c r="O21" s="18">
        <v>2.2000000000000002</v>
      </c>
    </row>
    <row r="22" spans="1:17">
      <c r="A22" s="9" t="s">
        <v>7</v>
      </c>
      <c r="B22" s="9" t="s">
        <v>12</v>
      </c>
      <c r="C22" s="12">
        <v>7</v>
      </c>
      <c r="D22" s="12">
        <v>1.54</v>
      </c>
      <c r="E22" s="12">
        <v>2.35</v>
      </c>
      <c r="F22" s="12" t="s">
        <v>3</v>
      </c>
      <c r="G22" s="12" t="s">
        <v>3</v>
      </c>
      <c r="H22" s="12" t="s">
        <v>4</v>
      </c>
      <c r="I22" s="24">
        <v>1.1411629999999999</v>
      </c>
      <c r="J22" s="24">
        <v>4.0999949999999997E-5</v>
      </c>
      <c r="K22" s="15">
        <f t="shared" si="0"/>
        <v>35.928215338154601</v>
      </c>
      <c r="L22" s="21">
        <v>0.13819000000000001</v>
      </c>
      <c r="M22" s="21">
        <v>6.5369999999999998E-2</v>
      </c>
      <c r="N22" s="18">
        <f t="shared" si="1"/>
        <v>2.1139666513691298</v>
      </c>
      <c r="O22" s="18">
        <v>2.7</v>
      </c>
    </row>
    <row r="23" spans="1:17">
      <c r="A23" s="9" t="s">
        <v>7</v>
      </c>
      <c r="B23" s="9" t="s">
        <v>12</v>
      </c>
      <c r="C23" s="12">
        <v>17</v>
      </c>
      <c r="D23" s="12">
        <v>1.54</v>
      </c>
      <c r="E23" s="12">
        <v>2.35</v>
      </c>
      <c r="F23" s="12" t="s">
        <v>3</v>
      </c>
      <c r="G23" s="12" t="s">
        <v>3</v>
      </c>
      <c r="H23" s="12" t="s">
        <v>4</v>
      </c>
      <c r="I23" s="24">
        <v>1.1387689999999999</v>
      </c>
      <c r="J23" s="24">
        <v>1.4708000000000001E-4</v>
      </c>
      <c r="K23" s="15">
        <f t="shared" si="0"/>
        <v>129.15701077220731</v>
      </c>
      <c r="L23" s="21">
        <v>0.15912000000000001</v>
      </c>
      <c r="M23" s="21">
        <v>7.7969999999999998E-2</v>
      </c>
      <c r="N23" s="18">
        <f t="shared" si="1"/>
        <v>2.0407849172758756</v>
      </c>
      <c r="O23" s="18">
        <v>3.1</v>
      </c>
    </row>
    <row r="24" spans="1:17">
      <c r="A24" s="9" t="s">
        <v>8</v>
      </c>
      <c r="B24" s="9" t="s">
        <v>11</v>
      </c>
      <c r="C24" s="12">
        <v>11.5</v>
      </c>
      <c r="D24" s="12">
        <v>1.54</v>
      </c>
      <c r="E24" s="12">
        <v>0.5</v>
      </c>
      <c r="F24" s="12" t="s">
        <v>3</v>
      </c>
      <c r="G24" s="12" t="s">
        <v>4</v>
      </c>
      <c r="H24" s="12" t="s">
        <v>3</v>
      </c>
      <c r="I24" s="24"/>
      <c r="J24" s="24"/>
      <c r="K24" s="15"/>
      <c r="L24" s="21">
        <v>0.23727000000000001</v>
      </c>
      <c r="M24" s="21">
        <v>0.43407000000000001</v>
      </c>
      <c r="N24" s="18">
        <f t="shared" si="1"/>
        <v>0.54661690510747118</v>
      </c>
      <c r="O24" s="18">
        <v>1</v>
      </c>
    </row>
    <row r="25" spans="1:17">
      <c r="A25" s="9" t="s">
        <v>8</v>
      </c>
      <c r="B25" s="9" t="s">
        <v>11</v>
      </c>
      <c r="C25" s="12">
        <v>11.5</v>
      </c>
      <c r="D25" s="12">
        <v>1.54</v>
      </c>
      <c r="E25" s="12">
        <v>0.5</v>
      </c>
      <c r="F25" s="12" t="s">
        <v>3</v>
      </c>
      <c r="G25" s="12" t="s">
        <v>4</v>
      </c>
      <c r="H25" s="12" t="s">
        <v>3</v>
      </c>
      <c r="I25" s="24"/>
      <c r="J25" s="24"/>
      <c r="K25" s="15"/>
      <c r="L25" s="21">
        <v>0.99270000000000003</v>
      </c>
      <c r="M25" s="21">
        <v>0.48531000000000002</v>
      </c>
      <c r="N25" s="18">
        <f t="shared" si="1"/>
        <v>2.0454966928355072</v>
      </c>
      <c r="O25" s="18">
        <v>4.2</v>
      </c>
    </row>
    <row r="26" spans="1:17">
      <c r="A26" s="9" t="s">
        <v>9</v>
      </c>
      <c r="B26" s="9" t="s">
        <v>11</v>
      </c>
      <c r="C26" s="12">
        <v>40</v>
      </c>
      <c r="D26" s="12">
        <v>1.54</v>
      </c>
      <c r="E26" s="12">
        <v>0.5</v>
      </c>
      <c r="F26" s="12" t="s">
        <v>3</v>
      </c>
      <c r="G26" s="12" t="s">
        <v>4</v>
      </c>
      <c r="H26" s="12" t="s">
        <v>3</v>
      </c>
      <c r="I26" s="24"/>
      <c r="J26" s="24"/>
      <c r="K26" s="15"/>
      <c r="L26" s="21">
        <v>0.23977999999999999</v>
      </c>
      <c r="M26" s="21">
        <v>0.16417000000000001</v>
      </c>
      <c r="N26" s="18">
        <f t="shared" si="1"/>
        <v>1.460559176463422</v>
      </c>
      <c r="O26" s="18">
        <v>1</v>
      </c>
    </row>
    <row r="27" spans="1:17">
      <c r="A27" s="10" t="s">
        <v>9</v>
      </c>
      <c r="B27" s="10" t="s">
        <v>12</v>
      </c>
      <c r="C27" s="13">
        <v>40</v>
      </c>
      <c r="D27" s="13">
        <v>1.54</v>
      </c>
      <c r="E27" s="13">
        <v>2.35</v>
      </c>
      <c r="F27" s="13" t="s">
        <v>3</v>
      </c>
      <c r="G27" s="13" t="s">
        <v>3</v>
      </c>
      <c r="H27" s="13" t="s">
        <v>4</v>
      </c>
      <c r="I27" s="25"/>
      <c r="J27" s="25"/>
      <c r="K27" s="16"/>
      <c r="L27" s="22">
        <v>0.18140000000000001</v>
      </c>
      <c r="M27" s="22">
        <v>8.4180000000000005E-2</v>
      </c>
      <c r="N27" s="19">
        <f t="shared" si="1"/>
        <v>2.1549061534806366</v>
      </c>
      <c r="O27" s="19">
        <v>3.6</v>
      </c>
    </row>
    <row r="29" spans="1:17">
      <c r="A29" t="s">
        <v>14</v>
      </c>
    </row>
    <row r="30" spans="1:17">
      <c r="A30" t="s">
        <v>15</v>
      </c>
    </row>
  </sheetData>
  <sortState xmlns:xlrd2="http://schemas.microsoft.com/office/spreadsheetml/2017/richdata2" ref="A5:O27">
    <sortCondition ref="A4"/>
  </sortState>
  <mergeCells count="5">
    <mergeCell ref="A1:D1"/>
    <mergeCell ref="I3:K3"/>
    <mergeCell ref="L3:N3"/>
    <mergeCell ref="C3:D3"/>
    <mergeCell ref="B3:B4"/>
  </mergeCells>
  <printOptions horizont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dtmadmin</dc:creator>
  <cp:lastModifiedBy>Jesse Reimink Work</cp:lastModifiedBy>
  <dcterms:created xsi:type="dcterms:W3CDTF">2020-03-17T12:49:12Z</dcterms:created>
  <dcterms:modified xsi:type="dcterms:W3CDTF">2020-07-16T17:12:51Z</dcterms:modified>
</cp:coreProperties>
</file>