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4"/>
  <workbookPr/>
  <mc:AlternateContent xmlns:mc="http://schemas.openxmlformats.org/markup-compatibility/2006">
    <mc:Choice Requires="x15">
      <x15ac:absPath xmlns:x15ac="http://schemas.microsoft.com/office/spreadsheetml/2010/11/ac" url="/Users/adriankc/Documents/Enantiomers/"/>
    </mc:Choice>
  </mc:AlternateContent>
  <xr:revisionPtr revIDLastSave="0" documentId="8_{EC6611B2-D609-134E-951C-54DD94F5796C}" xr6:coauthVersionLast="46" xr6:coauthVersionMax="46" xr10:uidLastSave="{00000000-0000-0000-0000-000000000000}"/>
  <bookViews>
    <workbookView xWindow="4820" yWindow="7680" windowWidth="24960" windowHeight="1392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1" l="1"/>
  <c r="C19" i="1"/>
  <c r="E19" i="1" s="1"/>
  <c r="B19" i="1"/>
  <c r="D18" i="1"/>
  <c r="C18" i="1"/>
  <c r="B18" i="1"/>
  <c r="E18" i="1" s="1"/>
  <c r="D16" i="1"/>
  <c r="C16" i="1"/>
  <c r="B16" i="1"/>
  <c r="D15" i="1"/>
  <c r="C15" i="1"/>
  <c r="E15" i="1" s="1"/>
  <c r="B15" i="1"/>
  <c r="F14" i="1"/>
  <c r="D14" i="1"/>
  <c r="C14" i="1"/>
  <c r="B14" i="1"/>
  <c r="E16" i="1"/>
  <c r="F5" i="1"/>
  <c r="E5" i="1"/>
  <c r="F10" i="1"/>
  <c r="F9" i="1"/>
  <c r="F6" i="1"/>
  <c r="E10" i="1"/>
  <c r="E9" i="1"/>
  <c r="E6" i="1"/>
  <c r="E4" i="1"/>
  <c r="F4" i="1" s="1"/>
  <c r="F19" i="1" l="1"/>
  <c r="F18" i="1"/>
  <c r="F15" i="1"/>
  <c r="E14" i="1"/>
  <c r="F16" i="1"/>
</calcChain>
</file>

<file path=xl/sharedStrings.xml><?xml version="1.0" encoding="utf-8"?>
<sst xmlns="http://schemas.openxmlformats.org/spreadsheetml/2006/main" count="32" uniqueCount="22">
  <si>
    <t>average</t>
    <phoneticPr fontId="1"/>
  </si>
  <si>
    <t>ND</t>
    <phoneticPr fontId="1"/>
  </si>
  <si>
    <t>ND</t>
    <phoneticPr fontId="1"/>
  </si>
  <si>
    <t>ND</t>
    <phoneticPr fontId="1"/>
  </si>
  <si>
    <t>SD</t>
    <phoneticPr fontId="1"/>
  </si>
  <si>
    <t>Peak area at 247.4</t>
    <phoneticPr fontId="1"/>
  </si>
  <si>
    <t>ND</t>
    <phoneticPr fontId="1"/>
  </si>
  <si>
    <t>ND</t>
    <phoneticPr fontId="1"/>
  </si>
  <si>
    <t>ND</t>
    <phoneticPr fontId="1"/>
  </si>
  <si>
    <t>traditional Pik167</t>
  </si>
  <si>
    <t>updated Pik167</t>
  </si>
  <si>
    <t xml:space="preserve">updated Pik167 (2-fold dilution) </t>
  </si>
  <si>
    <t>updated 1-polypeptide Pik127</t>
  </si>
  <si>
    <t>traditional 1-polypeptide Pik127</t>
  </si>
  <si>
    <t>updated 2-polypeptide Pik127</t>
  </si>
  <si>
    <t>traditional 2-polypeptide Pik127</t>
  </si>
  <si>
    <t>updated Pik167 (2-fold dilution) x 2</t>
  </si>
  <si>
    <t>Synthase</t>
  </si>
  <si>
    <t>Exp. 1</t>
  </si>
  <si>
    <t>Exp. 2</t>
  </si>
  <si>
    <t>Exp. 3</t>
  </si>
  <si>
    <t>Production (mg per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</si>
</sst>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2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/>
    <xf numFmtId="1" fontId="0" fillId="0" borderId="1" xfId="0" applyNumberFormat="1" applyBorder="1"/>
    <xf numFmtId="164" fontId="0" fillId="0" borderId="0" xfId="0" applyNumberFormat="1"/>
    <xf numFmtId="164" fontId="0" fillId="0" borderId="1" xfId="0" applyNumberFormat="1" applyBorder="1"/>
    <xf numFmtId="1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zoomScale="99" workbookViewId="0">
      <selection activeCell="H21" sqref="H21"/>
    </sheetView>
  </sheetViews>
  <sheetFormatPr baseColWidth="10" defaultColWidth="12.83203125" defaultRowHeight="16" x14ac:dyDescent="0.2"/>
  <cols>
    <col min="1" max="1" width="30.6640625" bestFit="1" customWidth="1"/>
  </cols>
  <sheetData>
    <row r="1" spans="1:6" x14ac:dyDescent="0.2">
      <c r="A1" s="3"/>
      <c r="B1" s="3"/>
      <c r="C1" s="3"/>
      <c r="D1" s="3"/>
      <c r="E1" s="3"/>
      <c r="F1" s="3"/>
    </row>
    <row r="2" spans="1:6" x14ac:dyDescent="0.2">
      <c r="A2" s="3"/>
      <c r="B2" s="6" t="s">
        <v>5</v>
      </c>
      <c r="C2" s="6"/>
      <c r="D2" s="6"/>
      <c r="E2" s="6"/>
      <c r="F2" s="6"/>
    </row>
    <row r="3" spans="1:6" x14ac:dyDescent="0.2">
      <c r="A3" s="4" t="s">
        <v>17</v>
      </c>
      <c r="B3" s="4" t="s">
        <v>18</v>
      </c>
      <c r="C3" s="4" t="s">
        <v>19</v>
      </c>
      <c r="D3" s="4" t="s">
        <v>20</v>
      </c>
      <c r="E3" s="4" t="s">
        <v>0</v>
      </c>
      <c r="F3" s="4" t="s">
        <v>4</v>
      </c>
    </row>
    <row r="4" spans="1:6" x14ac:dyDescent="0.2">
      <c r="A4" t="s">
        <v>10</v>
      </c>
      <c r="B4" s="7">
        <v>6003081</v>
      </c>
      <c r="C4" s="7">
        <v>5976010</v>
      </c>
      <c r="D4" s="7">
        <v>6449183</v>
      </c>
      <c r="E4" s="7">
        <f>AVERAGE(B4:D4)</f>
        <v>6142758</v>
      </c>
      <c r="F4" s="7">
        <f>STDEV(B4:E4)</f>
        <v>216956.86242353954</v>
      </c>
    </row>
    <row r="5" spans="1:6" x14ac:dyDescent="0.2">
      <c r="A5" t="s">
        <v>11</v>
      </c>
      <c r="B5" s="7">
        <v>3309101</v>
      </c>
      <c r="C5" s="7">
        <v>3291051</v>
      </c>
      <c r="D5" s="7">
        <v>3661290</v>
      </c>
      <c r="E5" s="7">
        <f>AVERAGE(B5:D5)</f>
        <v>3420480.6666666665</v>
      </c>
      <c r="F5" s="7">
        <f>STDEV(B5:D5)</f>
        <v>208742.19001038896</v>
      </c>
    </row>
    <row r="6" spans="1:6" x14ac:dyDescent="0.2">
      <c r="A6" t="s">
        <v>9</v>
      </c>
      <c r="B6" s="7">
        <v>2264209</v>
      </c>
      <c r="C6" s="7">
        <v>2736525</v>
      </c>
      <c r="D6" s="7">
        <v>2561946</v>
      </c>
      <c r="E6" s="7">
        <f>AVERAGE(B6:D6)</f>
        <v>2520893.3333333335</v>
      </c>
      <c r="F6" s="7">
        <f>STDEV(B6:D6)</f>
        <v>238819.16180309595</v>
      </c>
    </row>
    <row r="7" spans="1:6" x14ac:dyDescent="0.2">
      <c r="A7" t="s">
        <v>12</v>
      </c>
      <c r="B7" s="7">
        <v>187583</v>
      </c>
      <c r="C7" s="7">
        <v>167947</v>
      </c>
      <c r="D7" s="7">
        <v>206308</v>
      </c>
      <c r="E7" s="7"/>
      <c r="F7" s="7"/>
    </row>
    <row r="8" spans="1:6" x14ac:dyDescent="0.2">
      <c r="A8" t="s">
        <v>13</v>
      </c>
      <c r="B8" s="11" t="s">
        <v>1</v>
      </c>
      <c r="C8" s="11" t="s">
        <v>2</v>
      </c>
      <c r="D8" s="11" t="s">
        <v>3</v>
      </c>
      <c r="E8" s="7"/>
      <c r="F8" s="7"/>
    </row>
    <row r="9" spans="1:6" x14ac:dyDescent="0.2">
      <c r="A9" t="s">
        <v>14</v>
      </c>
      <c r="B9" s="7">
        <v>3401923</v>
      </c>
      <c r="C9" s="7">
        <v>3960120</v>
      </c>
      <c r="D9" s="7">
        <v>3904864</v>
      </c>
      <c r="E9" s="7">
        <f>AVERAGE(B9:D9)</f>
        <v>3755635.6666666665</v>
      </c>
      <c r="F9" s="7">
        <f>STDEV(B9:D9)</f>
        <v>307567.5442960998</v>
      </c>
    </row>
    <row r="10" spans="1:6" x14ac:dyDescent="0.2">
      <c r="A10" s="1" t="s">
        <v>15</v>
      </c>
      <c r="B10" s="8">
        <v>1228956</v>
      </c>
      <c r="C10" s="8">
        <v>1219696</v>
      </c>
      <c r="D10" s="8">
        <v>985369</v>
      </c>
      <c r="E10" s="8">
        <f>AVERAGE(B10:D10)</f>
        <v>1144673.6666666667</v>
      </c>
      <c r="F10" s="8">
        <f>STDEV(B10:D10)</f>
        <v>138039.55779534116</v>
      </c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B12" s="5" t="s">
        <v>21</v>
      </c>
      <c r="C12" s="5"/>
      <c r="D12" s="5"/>
      <c r="E12" s="5"/>
      <c r="F12" s="5"/>
    </row>
    <row r="13" spans="1:6" x14ac:dyDescent="0.2">
      <c r="A13" s="1"/>
      <c r="B13" s="2" t="s">
        <v>18</v>
      </c>
      <c r="C13" s="2" t="s">
        <v>19</v>
      </c>
      <c r="D13" s="2" t="s">
        <v>20</v>
      </c>
      <c r="E13" s="2" t="s">
        <v>0</v>
      </c>
      <c r="F13" s="2" t="s">
        <v>4</v>
      </c>
    </row>
    <row r="14" spans="1:6" x14ac:dyDescent="0.2">
      <c r="A14" t="s">
        <v>16</v>
      </c>
      <c r="B14" s="9">
        <f>B5/17390*2</f>
        <v>380.57515813686024</v>
      </c>
      <c r="C14" s="9">
        <f>C5/17390*2</f>
        <v>378.4992524439333</v>
      </c>
      <c r="D14" s="9">
        <f>D5/17390*2</f>
        <v>421.07993099482462</v>
      </c>
      <c r="E14" s="9">
        <f>AVERAGE(B14:D14)</f>
        <v>393.38478052520605</v>
      </c>
      <c r="F14" s="9">
        <f>STDEV(B14:D14)</f>
        <v>24.007152387623815</v>
      </c>
    </row>
    <row r="15" spans="1:6" x14ac:dyDescent="0.2">
      <c r="A15" t="s">
        <v>9</v>
      </c>
      <c r="B15" s="9">
        <f>B5/17390</f>
        <v>190.28757906843012</v>
      </c>
      <c r="C15" s="9">
        <f>C5/17390</f>
        <v>189.24962622196665</v>
      </c>
      <c r="D15" s="9">
        <f>D5/17390</f>
        <v>210.53996549741231</v>
      </c>
      <c r="E15" s="9">
        <f>AVERAGE(B15:D15)</f>
        <v>196.69239026260303</v>
      </c>
      <c r="F15" s="9">
        <f>STDEV(B15:D15)</f>
        <v>12.003576193811908</v>
      </c>
    </row>
    <row r="16" spans="1:6" x14ac:dyDescent="0.2">
      <c r="A16" t="s">
        <v>12</v>
      </c>
      <c r="B16" s="9">
        <f>B7/17390</f>
        <v>10.786831512363428</v>
      </c>
      <c r="C16" s="9">
        <f>C7/17390</f>
        <v>9.6576768257619321</v>
      </c>
      <c r="D16" s="9">
        <f>D7/17390</f>
        <v>11.863599769982748</v>
      </c>
      <c r="E16" s="9">
        <f>AVERAGE(B16:D16)</f>
        <v>10.76936936936937</v>
      </c>
      <c r="F16" s="9">
        <f>STDEV(B16:D16)</f>
        <v>1.1030651403196536</v>
      </c>
    </row>
    <row r="17" spans="1:6" x14ac:dyDescent="0.2">
      <c r="A17" t="s">
        <v>13</v>
      </c>
      <c r="B17" s="12" t="s">
        <v>6</v>
      </c>
      <c r="C17" s="12" t="s">
        <v>7</v>
      </c>
      <c r="D17" s="12" t="s">
        <v>8</v>
      </c>
      <c r="E17" s="9"/>
      <c r="F17" s="9"/>
    </row>
    <row r="18" spans="1:6" x14ac:dyDescent="0.2">
      <c r="A18" t="s">
        <v>14</v>
      </c>
      <c r="B18" s="9">
        <f>B9/17390</f>
        <v>195.6252443933295</v>
      </c>
      <c r="C18" s="9">
        <f>C9/17390</f>
        <v>227.72397929844738</v>
      </c>
      <c r="D18" s="9">
        <f>D9/17390</f>
        <v>224.54652098907417</v>
      </c>
      <c r="E18" s="9">
        <f>AVERAGE(B18:D18)</f>
        <v>215.96524822695037</v>
      </c>
      <c r="F18" s="9">
        <f>STDEV(B18:D18)</f>
        <v>17.686460281546854</v>
      </c>
    </row>
    <row r="19" spans="1:6" x14ac:dyDescent="0.2">
      <c r="A19" s="1" t="s">
        <v>15</v>
      </c>
      <c r="B19" s="10">
        <f>B10/17390</f>
        <v>70.670270270270265</v>
      </c>
      <c r="C19" s="10">
        <f>C10/17390</f>
        <v>70.137780333525015</v>
      </c>
      <c r="D19" s="10">
        <f>D10/17390</f>
        <v>56.662967222541688</v>
      </c>
      <c r="E19" s="10">
        <f>AVERAGE(B19:D19)</f>
        <v>65.823672608778978</v>
      </c>
      <c r="F19" s="10">
        <f>STDEV(B19:D19)</f>
        <v>7.9378699134756276</v>
      </c>
    </row>
  </sheetData>
  <mergeCells count="2">
    <mergeCell ref="B2:F2"/>
    <mergeCell ref="B12:F12"/>
  </mergeCells>
  <phoneticPr fontId="1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User</cp:lastModifiedBy>
  <dcterms:created xsi:type="dcterms:W3CDTF">2021-03-18T01:11:36Z</dcterms:created>
  <dcterms:modified xsi:type="dcterms:W3CDTF">2021-04-06T11:22:10Z</dcterms:modified>
</cp:coreProperties>
</file>