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cirera/Sync/SCO_FeIII_DVidal/MS_FeIII_Hammett/Submission_PCCP/"/>
    </mc:Choice>
  </mc:AlternateContent>
  <xr:revisionPtr revIDLastSave="0" documentId="13_ncr:1_{FFDA6FEE-3BE7-8549-BFF7-1A6B5DBB5AFD}" xr6:coauthVersionLast="36" xr6:coauthVersionMax="36" xr10:uidLastSave="{00000000-0000-0000-0000-000000000000}"/>
  <bookViews>
    <workbookView xWindow="2860" yWindow="4300" windowWidth="43080" windowHeight="21700" activeTab="5" xr2:uid="{BA61F3E8-CB44-5B47-AE71-F776051280FC}"/>
  </bookViews>
  <sheets>
    <sheet name="Hammett " sheetId="1" r:id="rId1"/>
    <sheet name="Swain-Lupton" sheetId="2" r:id="rId2"/>
    <sheet name="Electronegativity" sheetId="3" r:id="rId3"/>
    <sheet name="NBO charges" sheetId="4" r:id="rId4"/>
    <sheet name="Mulliken charges" sheetId="5" r:id="rId5"/>
    <sheet name="HOM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C9" i="2"/>
  <c r="B9" i="2"/>
  <c r="C8" i="2"/>
  <c r="B8" i="2"/>
  <c r="C7" i="2"/>
  <c r="B7" i="2"/>
  <c r="B5" i="2"/>
  <c r="B4" i="2"/>
  <c r="C3" i="2"/>
  <c r="B3" i="2"/>
</calcChain>
</file>

<file path=xl/sharedStrings.xml><?xml version="1.0" encoding="utf-8"?>
<sst xmlns="http://schemas.openxmlformats.org/spreadsheetml/2006/main" count="646" uniqueCount="39">
  <si>
    <t>sp+</t>
  </si>
  <si>
    <t>T1/2</t>
  </si>
  <si>
    <t>H</t>
  </si>
  <si>
    <t>CH3</t>
  </si>
  <si>
    <t>CF3</t>
  </si>
  <si>
    <t>OMe</t>
  </si>
  <si>
    <t>F</t>
  </si>
  <si>
    <t>Cl</t>
  </si>
  <si>
    <t>Br</t>
  </si>
  <si>
    <t>NH2</t>
  </si>
  <si>
    <t>CN</t>
  </si>
  <si>
    <t>R</t>
  </si>
  <si>
    <t>DH</t>
  </si>
  <si>
    <r>
      <t>[Fe(L</t>
    </r>
    <r>
      <rPr>
        <b/>
        <i/>
        <vertAlign val="subscript"/>
        <sz val="12"/>
        <color theme="1"/>
        <rFont val="Times New Roman"/>
        <family val="1"/>
      </rPr>
      <t>1</t>
    </r>
    <r>
      <rPr>
        <b/>
        <i/>
        <vertAlign val="superscript"/>
        <sz val="12"/>
        <color theme="1"/>
        <rFont val="Times New Roman"/>
        <family val="1"/>
      </rPr>
      <t>R</t>
    </r>
    <r>
      <rPr>
        <b/>
        <i/>
        <sz val="12"/>
        <color theme="1"/>
        <rFont val="Times New Roman"/>
        <family val="1"/>
      </rPr>
      <t>)(im)</t>
    </r>
    <r>
      <rPr>
        <b/>
        <i/>
        <vertAlign val="subscript"/>
        <sz val="12"/>
        <color theme="1"/>
        <rFont val="Times New Roman"/>
        <family val="1"/>
      </rPr>
      <t>2</t>
    </r>
    <r>
      <rPr>
        <b/>
        <i/>
        <sz val="12"/>
        <color theme="1"/>
        <rFont val="Times New Roman"/>
        <family val="1"/>
      </rPr>
      <t>]</t>
    </r>
    <r>
      <rPr>
        <b/>
        <i/>
        <vertAlign val="superscript"/>
        <sz val="12"/>
        <color theme="1"/>
        <rFont val="Times New Roman"/>
        <family val="1"/>
      </rPr>
      <t>+</t>
    </r>
    <r>
      <rPr>
        <b/>
        <i/>
        <sz val="12"/>
        <color theme="1"/>
        <rFont val="Times New Roman"/>
        <family val="1"/>
      </rPr>
      <t xml:space="preserve">  </t>
    </r>
  </si>
  <si>
    <r>
      <t>[Fe(L</t>
    </r>
    <r>
      <rPr>
        <b/>
        <i/>
        <vertAlign val="subscript"/>
        <sz val="12"/>
        <color theme="1"/>
        <rFont val="Times New Roman"/>
        <family val="1"/>
      </rPr>
      <t>2</t>
    </r>
    <r>
      <rPr>
        <b/>
        <i/>
        <vertAlign val="superscript"/>
        <sz val="12"/>
        <color theme="1"/>
        <rFont val="Times New Roman"/>
        <family val="1"/>
      </rPr>
      <t>Rm</t>
    </r>
    <r>
      <rPr>
        <b/>
        <i/>
        <sz val="12"/>
        <color theme="1"/>
        <rFont val="Times New Roman"/>
        <family val="1"/>
      </rPr>
      <t>)(im)</t>
    </r>
    <r>
      <rPr>
        <b/>
        <i/>
        <vertAlign val="subscript"/>
        <sz val="12"/>
        <color theme="1"/>
        <rFont val="Times New Roman"/>
        <family val="1"/>
      </rPr>
      <t>2</t>
    </r>
    <r>
      <rPr>
        <b/>
        <i/>
        <sz val="12"/>
        <color theme="1"/>
        <rFont val="Times New Roman"/>
        <family val="1"/>
      </rPr>
      <t>]</t>
    </r>
    <r>
      <rPr>
        <b/>
        <i/>
        <vertAlign val="superscript"/>
        <sz val="12"/>
        <color theme="1"/>
        <rFont val="Times New Roman"/>
        <family val="1"/>
      </rPr>
      <t>+</t>
    </r>
    <r>
      <rPr>
        <b/>
        <i/>
        <sz val="12"/>
        <color theme="1"/>
        <rFont val="Times New Roman"/>
        <family val="1"/>
      </rPr>
      <t xml:space="preserve"> </t>
    </r>
  </si>
  <si>
    <r>
      <t>[Fe(L</t>
    </r>
    <r>
      <rPr>
        <b/>
        <i/>
        <vertAlign val="subscript"/>
        <sz val="12"/>
        <color theme="1"/>
        <rFont val="Times New Roman"/>
        <family val="1"/>
      </rPr>
      <t>2</t>
    </r>
    <r>
      <rPr>
        <b/>
        <i/>
        <vertAlign val="superscript"/>
        <sz val="12"/>
        <color theme="1"/>
        <rFont val="Times New Roman"/>
        <family val="1"/>
      </rPr>
      <t>Rp</t>
    </r>
    <r>
      <rPr>
        <b/>
        <i/>
        <sz val="12"/>
        <color theme="1"/>
        <rFont val="Times New Roman"/>
        <family val="1"/>
      </rPr>
      <t>)(im)</t>
    </r>
    <r>
      <rPr>
        <b/>
        <i/>
        <vertAlign val="subscript"/>
        <sz val="12"/>
        <color theme="1"/>
        <rFont val="Times New Roman"/>
        <family val="1"/>
      </rPr>
      <t>2</t>
    </r>
    <r>
      <rPr>
        <b/>
        <i/>
        <sz val="12"/>
        <color theme="1"/>
        <rFont val="Times New Roman"/>
        <family val="1"/>
      </rPr>
      <t>]</t>
    </r>
    <r>
      <rPr>
        <b/>
        <i/>
        <vertAlign val="superscript"/>
        <sz val="12"/>
        <color theme="1"/>
        <rFont val="Times New Roman"/>
        <family val="1"/>
      </rPr>
      <t>+</t>
    </r>
    <r>
      <rPr>
        <b/>
        <i/>
        <sz val="12"/>
        <color theme="1"/>
        <rFont val="Times New Roman"/>
        <family val="1"/>
      </rPr>
      <t xml:space="preserve"> </t>
    </r>
  </si>
  <si>
    <r>
      <rPr>
        <b/>
        <sz val="12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>p</t>
    </r>
  </si>
  <si>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E</t>
    </r>
  </si>
  <si>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S</t>
    </r>
  </si>
  <si>
    <r>
      <t>s</t>
    </r>
    <r>
      <rPr>
        <b/>
        <sz val="12"/>
        <color theme="1"/>
        <rFont val="Calibri"/>
        <family val="2"/>
      </rPr>
      <t>m</t>
    </r>
  </si>
  <si>
    <t>Swain-Lupton  (original)</t>
  </si>
  <si>
    <t>Swain-Lupton  (modified)</t>
  </si>
  <si>
    <t>c</t>
  </si>
  <si>
    <t xml:space="preserve">R = </t>
  </si>
  <si>
    <t>q Fe</t>
  </si>
  <si>
    <t>q O 1</t>
  </si>
  <si>
    <t>q O 2</t>
  </si>
  <si>
    <t>q N 1</t>
  </si>
  <si>
    <t>q N 2</t>
  </si>
  <si>
    <t>Average O</t>
  </si>
  <si>
    <t>Average N</t>
  </si>
  <si>
    <t>Average Coordination Sphere</t>
  </si>
  <si>
    <t>HIGH SPIN</t>
  </si>
  <si>
    <t>R =</t>
  </si>
  <si>
    <t>LOW SPIN</t>
  </si>
  <si>
    <t>LIGAND</t>
  </si>
  <si>
    <t>E HOMO alpha</t>
  </si>
  <si>
    <t>E HOMO beta</t>
  </si>
  <si>
    <t>E HOMO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</si>
</sst>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00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/>
    <xf numFmtId="165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9" fillId="0" borderId="0" xfId="0" applyFont="1"/>
    <xf numFmtId="165" fontId="0" fillId="0" borderId="0" xfId="0" applyNumberFormat="1"/>
    <xf numFmtId="166" fontId="0" fillId="0" borderId="0" xfId="0" applyNumberFormat="1"/>
    <xf numFmtId="0" fontId="13" fillId="0" borderId="0" xfId="0" applyFont="1"/>
    <xf numFmtId="2" fontId="6" fillId="0" borderId="0" xfId="0" applyNumberFormat="1" applyFont="1" applyAlignment="1">
      <alignment horizontal="center"/>
    </xf>
    <xf numFmtId="2" fontId="2" fillId="0" borderId="0" xfId="0" applyNumberFormat="1" applyFont="1"/>
    <xf numFmtId="2" fontId="7" fillId="0" borderId="0" xfId="0" applyNumberFormat="1" applyFont="1" applyAlignment="1">
      <alignment horizontal="center"/>
    </xf>
    <xf numFmtId="165" fontId="1" fillId="0" borderId="0" xfId="0" applyNumberFormat="1" applyFont="1"/>
    <xf numFmtId="165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5AD9-CF31-B24C-B51F-A7DE1C4FAA37}">
  <dimension ref="A1:F39"/>
  <sheetViews>
    <sheetView workbookViewId="0">
      <selection activeCell="B30" sqref="B30:C39"/>
    </sheetView>
  </sheetViews>
  <sheetFormatPr baseColWidth="10" defaultRowHeight="16" x14ac:dyDescent="0.2"/>
  <cols>
    <col min="1" max="1" width="17.6640625" bestFit="1" customWidth="1"/>
    <col min="2" max="3" width="10.83203125" style="13"/>
    <col min="4" max="4" width="10.83203125" style="11"/>
  </cols>
  <sheetData>
    <row r="1" spans="1:6" ht="19" x14ac:dyDescent="0.25">
      <c r="A1" s="7" t="s">
        <v>13</v>
      </c>
    </row>
    <row r="2" spans="1:6" x14ac:dyDescent="0.2">
      <c r="A2" s="4" t="s">
        <v>11</v>
      </c>
      <c r="B2" s="20" t="s">
        <v>16</v>
      </c>
      <c r="C2" s="21" t="s">
        <v>0</v>
      </c>
      <c r="D2" s="16" t="s">
        <v>17</v>
      </c>
      <c r="E2" s="4" t="s">
        <v>1</v>
      </c>
    </row>
    <row r="3" spans="1:6" x14ac:dyDescent="0.2">
      <c r="A3" s="1" t="s">
        <v>2</v>
      </c>
      <c r="B3" s="13">
        <v>0</v>
      </c>
      <c r="C3" s="13">
        <v>0</v>
      </c>
      <c r="D3" s="17">
        <v>7.6044687199999998</v>
      </c>
      <c r="E3">
        <v>536</v>
      </c>
    </row>
    <row r="4" spans="1:6" x14ac:dyDescent="0.2">
      <c r="A4" s="1" t="s">
        <v>3</v>
      </c>
      <c r="B4" s="13">
        <v>-0.17</v>
      </c>
      <c r="C4" s="13">
        <v>-0.31</v>
      </c>
      <c r="D4" s="17">
        <v>7.0750516509999999</v>
      </c>
      <c r="E4">
        <v>521</v>
      </c>
    </row>
    <row r="5" spans="1:6" x14ac:dyDescent="0.2">
      <c r="A5" s="1" t="s">
        <v>4</v>
      </c>
      <c r="B5" s="13">
        <v>0.54</v>
      </c>
      <c r="C5" s="13">
        <v>0.61</v>
      </c>
      <c r="D5" s="17">
        <v>9.6144909569999992</v>
      </c>
      <c r="E5">
        <v>641</v>
      </c>
    </row>
    <row r="6" spans="1:6" x14ac:dyDescent="0.2">
      <c r="A6" s="1" t="s">
        <v>5</v>
      </c>
      <c r="B6" s="13">
        <v>-0.26800000000000002</v>
      </c>
      <c r="C6" s="13">
        <v>-0.78</v>
      </c>
      <c r="D6" s="17">
        <v>3.3175124299999998</v>
      </c>
      <c r="E6">
        <v>283</v>
      </c>
    </row>
    <row r="7" spans="1:6" x14ac:dyDescent="0.2">
      <c r="A7" s="1" t="s">
        <v>6</v>
      </c>
      <c r="B7" s="13">
        <v>6.2E-2</v>
      </c>
      <c r="C7" s="13">
        <v>-7.0000000000000007E-2</v>
      </c>
      <c r="D7" s="17">
        <v>3.9042148179999998</v>
      </c>
      <c r="E7">
        <v>308</v>
      </c>
    </row>
    <row r="8" spans="1:6" x14ac:dyDescent="0.2">
      <c r="A8" s="1" t="s">
        <v>7</v>
      </c>
      <c r="B8" s="13">
        <v>0.22700000000000001</v>
      </c>
      <c r="C8" s="13">
        <v>0.11</v>
      </c>
      <c r="D8" s="17">
        <v>4.8950619839999998</v>
      </c>
      <c r="E8">
        <v>374</v>
      </c>
    </row>
    <row r="9" spans="1:6" x14ac:dyDescent="0.2">
      <c r="A9" s="1" t="s">
        <v>8</v>
      </c>
      <c r="B9" s="13">
        <v>0.23200000000000001</v>
      </c>
      <c r="C9" s="13">
        <v>0.15</v>
      </c>
      <c r="D9" s="17">
        <v>4.4487401029999996</v>
      </c>
      <c r="E9">
        <v>343</v>
      </c>
    </row>
    <row r="10" spans="1:6" x14ac:dyDescent="0.2">
      <c r="A10" s="1" t="s">
        <v>9</v>
      </c>
      <c r="B10" s="13">
        <v>-0.66</v>
      </c>
      <c r="C10" s="13">
        <v>-1.3</v>
      </c>
      <c r="D10" s="17">
        <v>1.8658646759999999</v>
      </c>
      <c r="E10">
        <v>187</v>
      </c>
    </row>
    <row r="11" spans="1:6" x14ac:dyDescent="0.2">
      <c r="A11" s="1" t="s">
        <v>10</v>
      </c>
      <c r="B11" s="13">
        <v>0.66</v>
      </c>
      <c r="C11" s="13">
        <v>0.66</v>
      </c>
      <c r="D11" s="17">
        <v>8.9207720389999992</v>
      </c>
      <c r="E11">
        <v>574</v>
      </c>
    </row>
    <row r="15" spans="1:6" ht="19" x14ac:dyDescent="0.25">
      <c r="A15" s="7" t="s">
        <v>14</v>
      </c>
    </row>
    <row r="16" spans="1:6" x14ac:dyDescent="0.2">
      <c r="A16" s="4" t="s">
        <v>11</v>
      </c>
      <c r="B16" s="22" t="s">
        <v>19</v>
      </c>
      <c r="C16" s="20" t="s">
        <v>17</v>
      </c>
      <c r="D16" s="18" t="s">
        <v>12</v>
      </c>
      <c r="E16" s="16" t="s">
        <v>18</v>
      </c>
      <c r="F16" s="4" t="s">
        <v>1</v>
      </c>
    </row>
    <row r="17" spans="1:6" x14ac:dyDescent="0.2">
      <c r="A17" s="1" t="s">
        <v>9</v>
      </c>
      <c r="B17" s="13">
        <v>-0.161</v>
      </c>
      <c r="C17" s="13">
        <v>2.62</v>
      </c>
      <c r="D17" s="11">
        <v>3.66</v>
      </c>
      <c r="E17" s="11">
        <v>14.25</v>
      </c>
      <c r="F17">
        <v>245</v>
      </c>
    </row>
    <row r="18" spans="1:6" x14ac:dyDescent="0.2">
      <c r="A18" s="1" t="s">
        <v>3</v>
      </c>
      <c r="B18" s="13">
        <v>-6.9000000000000006E-2</v>
      </c>
      <c r="C18" s="13">
        <v>2.92</v>
      </c>
      <c r="D18" s="11">
        <v>3.99</v>
      </c>
      <c r="E18" s="11">
        <v>15.74</v>
      </c>
      <c r="F18">
        <v>243</v>
      </c>
    </row>
    <row r="19" spans="1:6" x14ac:dyDescent="0.2">
      <c r="A19" t="s">
        <v>2</v>
      </c>
      <c r="B19" s="13">
        <v>0</v>
      </c>
      <c r="C19" s="13">
        <v>2.92</v>
      </c>
      <c r="D19" s="11">
        <v>3.95</v>
      </c>
      <c r="E19" s="11">
        <v>14.74</v>
      </c>
      <c r="F19">
        <v>256</v>
      </c>
    </row>
    <row r="20" spans="1:6" x14ac:dyDescent="0.2">
      <c r="A20" s="1" t="s">
        <v>5</v>
      </c>
      <c r="B20" s="13">
        <v>0.115</v>
      </c>
      <c r="C20" s="13">
        <v>2.58</v>
      </c>
      <c r="D20" s="11">
        <v>3.6</v>
      </c>
      <c r="E20" s="11">
        <v>14.94</v>
      </c>
      <c r="F20">
        <v>230</v>
      </c>
    </row>
    <row r="21" spans="1:6" x14ac:dyDescent="0.2">
      <c r="A21" s="1" t="s">
        <v>6</v>
      </c>
      <c r="B21" s="13">
        <v>0.33700000000000002</v>
      </c>
      <c r="C21" s="13">
        <v>3.36</v>
      </c>
      <c r="D21" s="11">
        <v>4.37</v>
      </c>
      <c r="E21" s="11">
        <v>14.42</v>
      </c>
      <c r="F21">
        <v>291</v>
      </c>
    </row>
    <row r="22" spans="1:6" x14ac:dyDescent="0.2">
      <c r="A22" s="1" t="s">
        <v>7</v>
      </c>
      <c r="B22" s="13">
        <v>0.373</v>
      </c>
      <c r="C22" s="13">
        <v>3.32</v>
      </c>
      <c r="D22" s="11">
        <v>4.32</v>
      </c>
      <c r="E22" s="11">
        <v>14.48</v>
      </c>
      <c r="F22">
        <v>285</v>
      </c>
    </row>
    <row r="23" spans="1:6" x14ac:dyDescent="0.2">
      <c r="A23" s="1" t="s">
        <v>8</v>
      </c>
      <c r="B23" s="13">
        <v>0.39300000000000002</v>
      </c>
      <c r="C23" s="13">
        <v>3.32</v>
      </c>
      <c r="D23" s="11">
        <v>4.33</v>
      </c>
      <c r="E23" s="11">
        <v>14.46</v>
      </c>
      <c r="F23">
        <v>286</v>
      </c>
    </row>
    <row r="24" spans="1:6" x14ac:dyDescent="0.2">
      <c r="A24" s="1" t="s">
        <v>4</v>
      </c>
      <c r="B24" s="13">
        <v>0.43</v>
      </c>
      <c r="C24" s="13">
        <v>3.52</v>
      </c>
      <c r="D24" s="11">
        <v>4.54</v>
      </c>
      <c r="E24" s="11">
        <v>14.76</v>
      </c>
      <c r="F24">
        <v>294</v>
      </c>
    </row>
    <row r="25" spans="1:6" x14ac:dyDescent="0.2">
      <c r="A25" s="1" t="s">
        <v>10</v>
      </c>
      <c r="B25" s="13">
        <v>0.56000000000000005</v>
      </c>
      <c r="C25" s="13">
        <v>3.53</v>
      </c>
      <c r="D25" s="11">
        <v>4.54</v>
      </c>
      <c r="E25" s="11">
        <v>14.38</v>
      </c>
      <c r="F25">
        <v>302</v>
      </c>
    </row>
    <row r="26" spans="1:6" x14ac:dyDescent="0.2">
      <c r="E26" s="11"/>
    </row>
    <row r="27" spans="1:6" x14ac:dyDescent="0.2">
      <c r="E27" s="11"/>
    </row>
    <row r="28" spans="1:6" x14ac:dyDescent="0.2">
      <c r="E28" s="11"/>
    </row>
    <row r="29" spans="1:6" ht="19" x14ac:dyDescent="0.25">
      <c r="A29" s="7" t="s">
        <v>15</v>
      </c>
      <c r="E29" s="11"/>
    </row>
    <row r="30" spans="1:6" x14ac:dyDescent="0.2">
      <c r="A30" s="4" t="s">
        <v>11</v>
      </c>
      <c r="B30" s="20" t="s">
        <v>16</v>
      </c>
      <c r="C30" s="20" t="s">
        <v>17</v>
      </c>
      <c r="D30" s="18" t="s">
        <v>12</v>
      </c>
      <c r="E30" s="16" t="s">
        <v>18</v>
      </c>
      <c r="F30" s="4" t="s">
        <v>1</v>
      </c>
    </row>
    <row r="31" spans="1:6" x14ac:dyDescent="0.2">
      <c r="A31" s="1" t="s">
        <v>9</v>
      </c>
      <c r="B31" s="13">
        <v>-0.66</v>
      </c>
      <c r="C31" s="13">
        <v>1.66</v>
      </c>
      <c r="D31" s="11">
        <v>2.74</v>
      </c>
      <c r="E31" s="11">
        <v>14.85</v>
      </c>
      <c r="F31">
        <v>174</v>
      </c>
    </row>
    <row r="32" spans="1:6" x14ac:dyDescent="0.2">
      <c r="A32" s="1" t="s">
        <v>5</v>
      </c>
      <c r="B32" s="13">
        <v>-0.26800000000000002</v>
      </c>
      <c r="C32" s="13">
        <v>1.58</v>
      </c>
      <c r="D32" s="11">
        <v>2.63</v>
      </c>
      <c r="E32" s="11">
        <v>14.68</v>
      </c>
      <c r="F32">
        <v>168</v>
      </c>
    </row>
    <row r="33" spans="1:6" x14ac:dyDescent="0.2">
      <c r="A33" s="1" t="s">
        <v>3</v>
      </c>
      <c r="B33" s="13">
        <v>-0.17</v>
      </c>
      <c r="C33" s="13">
        <v>2.73</v>
      </c>
      <c r="D33" s="11">
        <v>3.81</v>
      </c>
      <c r="E33" s="11">
        <v>15.52</v>
      </c>
      <c r="F33">
        <v>234</v>
      </c>
    </row>
    <row r="34" spans="1:6" x14ac:dyDescent="0.2">
      <c r="A34" s="1" t="s">
        <v>2</v>
      </c>
      <c r="B34" s="13">
        <v>0</v>
      </c>
      <c r="C34" s="13">
        <v>2.92</v>
      </c>
      <c r="D34" s="11">
        <v>3.95</v>
      </c>
      <c r="E34" s="11">
        <v>14.74</v>
      </c>
      <c r="F34">
        <v>256</v>
      </c>
    </row>
    <row r="35" spans="1:6" x14ac:dyDescent="0.2">
      <c r="A35" s="1" t="s">
        <v>6</v>
      </c>
      <c r="B35" s="13">
        <v>6.2E-2</v>
      </c>
      <c r="C35" s="13">
        <v>2.8</v>
      </c>
      <c r="D35" s="11">
        <v>3.84</v>
      </c>
      <c r="E35" s="11">
        <v>14.79</v>
      </c>
      <c r="F35">
        <v>247</v>
      </c>
    </row>
    <row r="36" spans="1:6" x14ac:dyDescent="0.2">
      <c r="A36" s="1" t="s">
        <v>7</v>
      </c>
      <c r="B36" s="13">
        <v>0.22700000000000001</v>
      </c>
      <c r="C36" s="13">
        <v>2.95</v>
      </c>
      <c r="D36" s="11">
        <v>3.98</v>
      </c>
      <c r="E36" s="11">
        <v>14.59</v>
      </c>
      <c r="F36">
        <v>260</v>
      </c>
    </row>
    <row r="37" spans="1:6" x14ac:dyDescent="0.2">
      <c r="A37" s="1" t="s">
        <v>8</v>
      </c>
      <c r="B37" s="13">
        <v>0.23200000000000001</v>
      </c>
      <c r="C37" s="13">
        <v>3</v>
      </c>
      <c r="D37" s="11">
        <v>4.0199999999999996</v>
      </c>
      <c r="E37" s="11">
        <v>14.55</v>
      </c>
      <c r="F37">
        <v>263</v>
      </c>
    </row>
    <row r="38" spans="1:6" x14ac:dyDescent="0.2">
      <c r="A38" s="1" t="s">
        <v>4</v>
      </c>
      <c r="B38" s="13">
        <v>0.54</v>
      </c>
      <c r="C38" s="13">
        <v>3.69</v>
      </c>
      <c r="D38" s="11">
        <v>4.7</v>
      </c>
      <c r="E38" s="11">
        <v>15</v>
      </c>
      <c r="F38">
        <v>301</v>
      </c>
    </row>
    <row r="39" spans="1:6" x14ac:dyDescent="0.2">
      <c r="A39" s="1" t="s">
        <v>10</v>
      </c>
      <c r="B39" s="13">
        <v>0.66</v>
      </c>
      <c r="C39" s="13">
        <v>3.68</v>
      </c>
      <c r="D39" s="11">
        <v>4.68</v>
      </c>
      <c r="E39" s="11">
        <v>14.04</v>
      </c>
      <c r="F39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22CF-3784-B64B-B790-F8DFF152D622}">
  <dimension ref="A1:K39"/>
  <sheetViews>
    <sheetView workbookViewId="0">
      <selection activeCell="D30" activeCellId="1" sqref="B30:B39 D30:D39"/>
    </sheetView>
  </sheetViews>
  <sheetFormatPr baseColWidth="10" defaultRowHeight="16" x14ac:dyDescent="0.2"/>
  <cols>
    <col min="1" max="1" width="16.6640625" bestFit="1" customWidth="1"/>
    <col min="2" max="2" width="21" style="13" bestFit="1" customWidth="1"/>
    <col min="3" max="3" width="22.33203125" style="13" bestFit="1" customWidth="1"/>
  </cols>
  <sheetData>
    <row r="1" spans="1:11" ht="19" x14ac:dyDescent="0.25">
      <c r="A1" s="7" t="s">
        <v>13</v>
      </c>
    </row>
    <row r="2" spans="1:11" x14ac:dyDescent="0.2">
      <c r="A2" s="3" t="s">
        <v>11</v>
      </c>
      <c r="B2" s="19" t="s">
        <v>20</v>
      </c>
      <c r="C2" s="19" t="s">
        <v>21</v>
      </c>
      <c r="D2" s="5" t="s">
        <v>17</v>
      </c>
      <c r="E2" s="4" t="s">
        <v>1</v>
      </c>
    </row>
    <row r="3" spans="1:11" x14ac:dyDescent="0.2">
      <c r="A3" t="s">
        <v>9</v>
      </c>
      <c r="B3" s="8">
        <f>-0.681</f>
        <v>-0.68100000000000005</v>
      </c>
      <c r="C3" s="8">
        <f>-0.74</f>
        <v>-0.74</v>
      </c>
      <c r="D3" s="11">
        <v>1.8658646759999999</v>
      </c>
      <c r="E3" s="10">
        <v>187</v>
      </c>
      <c r="I3" s="1"/>
      <c r="J3" s="1"/>
      <c r="K3" s="2"/>
    </row>
    <row r="4" spans="1:11" x14ac:dyDescent="0.2">
      <c r="A4" t="s">
        <v>5</v>
      </c>
      <c r="B4" s="8">
        <f>-0.5</f>
        <v>-0.5</v>
      </c>
      <c r="C4" s="8">
        <v>-0.56000000000000005</v>
      </c>
      <c r="D4" s="11">
        <v>3.3175124299999998</v>
      </c>
      <c r="E4" s="10">
        <v>283</v>
      </c>
      <c r="I4" s="1"/>
      <c r="J4" s="1"/>
      <c r="K4" s="2"/>
    </row>
    <row r="5" spans="1:11" x14ac:dyDescent="0.2">
      <c r="A5" t="s">
        <v>3</v>
      </c>
      <c r="B5" s="8">
        <f>-0.141</f>
        <v>-0.14099999999999999</v>
      </c>
      <c r="C5" s="8">
        <v>-0.18</v>
      </c>
      <c r="D5" s="11">
        <v>7.0750516509999999</v>
      </c>
      <c r="E5" s="10">
        <v>521</v>
      </c>
      <c r="I5" s="1"/>
      <c r="J5" s="1"/>
      <c r="K5" s="2"/>
    </row>
    <row r="6" spans="1:11" x14ac:dyDescent="0.2">
      <c r="A6" t="s">
        <v>2</v>
      </c>
      <c r="B6" s="8">
        <v>0</v>
      </c>
      <c r="C6" s="8">
        <v>0</v>
      </c>
      <c r="D6" s="11">
        <v>7.6044687199999998</v>
      </c>
      <c r="E6" s="10">
        <v>536</v>
      </c>
      <c r="I6" s="1"/>
      <c r="J6" s="1"/>
      <c r="K6" s="2"/>
    </row>
    <row r="7" spans="1:11" x14ac:dyDescent="0.2">
      <c r="A7" t="s">
        <v>6</v>
      </c>
      <c r="B7" s="8">
        <f>-0.336</f>
        <v>-0.33600000000000002</v>
      </c>
      <c r="C7" s="8">
        <f>-0.39</f>
        <v>-0.39</v>
      </c>
      <c r="D7" s="11">
        <v>3.9042148179999998</v>
      </c>
      <c r="E7" s="10">
        <v>308</v>
      </c>
      <c r="I7" s="1"/>
      <c r="J7" s="1"/>
      <c r="K7" s="2"/>
    </row>
    <row r="8" spans="1:11" x14ac:dyDescent="0.2">
      <c r="A8" t="s">
        <v>7</v>
      </c>
      <c r="B8" s="8">
        <f>-0.161</f>
        <v>-0.161</v>
      </c>
      <c r="C8" s="8">
        <f>-0.19</f>
        <v>-0.19</v>
      </c>
      <c r="D8" s="11">
        <v>4.8950619839999998</v>
      </c>
      <c r="E8" s="10">
        <v>374</v>
      </c>
      <c r="I8" s="1"/>
      <c r="J8" s="1"/>
      <c r="K8" s="2"/>
    </row>
    <row r="9" spans="1:11" x14ac:dyDescent="0.2">
      <c r="A9" t="s">
        <v>8</v>
      </c>
      <c r="B9" s="8">
        <f>-0.176</f>
        <v>-0.17599999999999999</v>
      </c>
      <c r="C9" s="8">
        <f>-0.22</f>
        <v>-0.22</v>
      </c>
      <c r="D9" s="11">
        <v>4.4487401029999996</v>
      </c>
      <c r="E9" s="10">
        <v>343</v>
      </c>
      <c r="I9" s="1"/>
      <c r="J9" s="1"/>
      <c r="K9" s="2"/>
    </row>
    <row r="10" spans="1:11" x14ac:dyDescent="0.2">
      <c r="A10" t="s">
        <v>4</v>
      </c>
      <c r="B10" s="8">
        <f>0.186</f>
        <v>0.186</v>
      </c>
      <c r="C10" s="8">
        <v>0.16</v>
      </c>
      <c r="D10" s="11">
        <v>9.6144909569999992</v>
      </c>
      <c r="E10" s="10">
        <v>641</v>
      </c>
      <c r="I10" s="1"/>
      <c r="J10" s="1"/>
      <c r="K10" s="2"/>
    </row>
    <row r="11" spans="1:11" x14ac:dyDescent="0.2">
      <c r="A11" t="s">
        <v>10</v>
      </c>
      <c r="B11" s="8">
        <f>0.184</f>
        <v>0.184</v>
      </c>
      <c r="C11" s="8">
        <v>0.15</v>
      </c>
      <c r="D11" s="11">
        <v>8.9207720389999992</v>
      </c>
      <c r="E11" s="10">
        <v>574</v>
      </c>
      <c r="I11" s="1"/>
      <c r="J11" s="1"/>
      <c r="K11" s="2"/>
    </row>
    <row r="15" spans="1:11" ht="19" x14ac:dyDescent="0.25">
      <c r="A15" s="7" t="s">
        <v>14</v>
      </c>
    </row>
    <row r="16" spans="1:11" x14ac:dyDescent="0.2">
      <c r="A16" s="3" t="s">
        <v>11</v>
      </c>
      <c r="B16" s="19" t="s">
        <v>20</v>
      </c>
      <c r="C16" s="19" t="s">
        <v>21</v>
      </c>
      <c r="D16" s="5" t="s">
        <v>17</v>
      </c>
      <c r="E16" s="4" t="s">
        <v>1</v>
      </c>
    </row>
    <row r="17" spans="1:5" x14ac:dyDescent="0.2">
      <c r="A17" t="s">
        <v>9</v>
      </c>
      <c r="B17" s="13">
        <v>-0.68100000000000005</v>
      </c>
      <c r="C17" s="13">
        <v>-0.74</v>
      </c>
      <c r="D17">
        <v>2.62</v>
      </c>
      <c r="E17">
        <v>245</v>
      </c>
    </row>
    <row r="18" spans="1:5" x14ac:dyDescent="0.2">
      <c r="A18" t="s">
        <v>5</v>
      </c>
      <c r="B18" s="13">
        <v>-0.5</v>
      </c>
      <c r="C18" s="13">
        <v>-0.56000000000000005</v>
      </c>
      <c r="D18">
        <v>2.58</v>
      </c>
      <c r="E18">
        <v>230</v>
      </c>
    </row>
    <row r="19" spans="1:5" x14ac:dyDescent="0.2">
      <c r="A19" t="s">
        <v>3</v>
      </c>
      <c r="B19" s="13">
        <v>-0.14099999999999999</v>
      </c>
      <c r="C19" s="13">
        <v>-0.18</v>
      </c>
      <c r="D19">
        <v>2.92</v>
      </c>
      <c r="E19">
        <v>243</v>
      </c>
    </row>
    <row r="20" spans="1:5" x14ac:dyDescent="0.2">
      <c r="A20" t="s">
        <v>2</v>
      </c>
      <c r="B20" s="13">
        <v>0</v>
      </c>
      <c r="C20" s="13">
        <v>0</v>
      </c>
      <c r="D20">
        <v>2.92</v>
      </c>
      <c r="E20">
        <v>256</v>
      </c>
    </row>
    <row r="21" spans="1:5" x14ac:dyDescent="0.2">
      <c r="A21" t="s">
        <v>6</v>
      </c>
      <c r="B21" s="13">
        <v>-0.33600000000000002</v>
      </c>
      <c r="C21" s="13">
        <v>-0.39</v>
      </c>
      <c r="D21">
        <v>3.36</v>
      </c>
      <c r="E21">
        <v>291</v>
      </c>
    </row>
    <row r="22" spans="1:5" x14ac:dyDescent="0.2">
      <c r="A22" t="s">
        <v>7</v>
      </c>
      <c r="B22" s="13">
        <v>-0.161</v>
      </c>
      <c r="C22" s="13">
        <v>-0.19</v>
      </c>
      <c r="D22">
        <v>3.32</v>
      </c>
      <c r="E22">
        <v>285</v>
      </c>
    </row>
    <row r="23" spans="1:5" x14ac:dyDescent="0.2">
      <c r="A23" t="s">
        <v>8</v>
      </c>
      <c r="B23" s="13">
        <v>-0.17599999999999999</v>
      </c>
      <c r="C23" s="13">
        <v>-0.22</v>
      </c>
      <c r="D23">
        <v>3.32</v>
      </c>
      <c r="E23">
        <v>286</v>
      </c>
    </row>
    <row r="24" spans="1:5" x14ac:dyDescent="0.2">
      <c r="A24" t="s">
        <v>4</v>
      </c>
      <c r="B24" s="13">
        <v>0.186</v>
      </c>
      <c r="C24" s="13">
        <v>0.16</v>
      </c>
      <c r="D24">
        <v>3.52</v>
      </c>
      <c r="E24">
        <v>294</v>
      </c>
    </row>
    <row r="25" spans="1:5" x14ac:dyDescent="0.2">
      <c r="A25" t="s">
        <v>10</v>
      </c>
      <c r="B25" s="13">
        <v>0.184</v>
      </c>
      <c r="C25" s="13">
        <v>0.15</v>
      </c>
      <c r="D25">
        <v>3.53</v>
      </c>
      <c r="E25">
        <v>302</v>
      </c>
    </row>
    <row r="29" spans="1:5" ht="19" x14ac:dyDescent="0.25">
      <c r="A29" s="7" t="s">
        <v>15</v>
      </c>
    </row>
    <row r="30" spans="1:5" x14ac:dyDescent="0.2">
      <c r="A30" s="3" t="s">
        <v>11</v>
      </c>
      <c r="B30" s="19" t="s">
        <v>20</v>
      </c>
      <c r="C30" s="19" t="s">
        <v>21</v>
      </c>
      <c r="D30" s="5" t="s">
        <v>17</v>
      </c>
      <c r="E30" s="4" t="s">
        <v>1</v>
      </c>
    </row>
    <row r="31" spans="1:5" x14ac:dyDescent="0.2">
      <c r="A31" t="s">
        <v>9</v>
      </c>
      <c r="B31" s="13">
        <v>-0.68100000000000005</v>
      </c>
      <c r="C31" s="13">
        <v>-0.74</v>
      </c>
      <c r="D31">
        <v>1.66</v>
      </c>
      <c r="E31">
        <v>174</v>
      </c>
    </row>
    <row r="32" spans="1:5" x14ac:dyDescent="0.2">
      <c r="A32" t="s">
        <v>5</v>
      </c>
      <c r="B32" s="13">
        <v>-0.5</v>
      </c>
      <c r="C32" s="13">
        <v>-0.56000000000000005</v>
      </c>
      <c r="D32">
        <v>1.58</v>
      </c>
      <c r="E32">
        <v>168</v>
      </c>
    </row>
    <row r="33" spans="1:5" x14ac:dyDescent="0.2">
      <c r="A33" t="s">
        <v>3</v>
      </c>
      <c r="B33" s="13">
        <v>-0.14099999999999999</v>
      </c>
      <c r="C33" s="13">
        <v>-0.18</v>
      </c>
      <c r="D33">
        <v>2.73</v>
      </c>
      <c r="E33">
        <v>234</v>
      </c>
    </row>
    <row r="34" spans="1:5" x14ac:dyDescent="0.2">
      <c r="A34" t="s">
        <v>2</v>
      </c>
      <c r="B34" s="13">
        <v>0</v>
      </c>
      <c r="C34" s="13">
        <v>0</v>
      </c>
      <c r="D34">
        <v>2.92</v>
      </c>
      <c r="E34">
        <v>256</v>
      </c>
    </row>
    <row r="35" spans="1:5" x14ac:dyDescent="0.2">
      <c r="A35" t="s">
        <v>6</v>
      </c>
      <c r="B35" s="13">
        <v>-0.33600000000000002</v>
      </c>
      <c r="C35" s="13">
        <v>-0.39</v>
      </c>
      <c r="D35">
        <v>2.8</v>
      </c>
      <c r="E35">
        <v>247</v>
      </c>
    </row>
    <row r="36" spans="1:5" x14ac:dyDescent="0.2">
      <c r="A36" t="s">
        <v>7</v>
      </c>
      <c r="B36" s="13">
        <v>-0.161</v>
      </c>
      <c r="C36" s="13">
        <v>-0.19</v>
      </c>
      <c r="D36">
        <v>2.95</v>
      </c>
      <c r="E36">
        <v>260</v>
      </c>
    </row>
    <row r="37" spans="1:5" x14ac:dyDescent="0.2">
      <c r="A37" t="s">
        <v>8</v>
      </c>
      <c r="B37" s="13">
        <v>-0.17599999999999999</v>
      </c>
      <c r="C37" s="13">
        <v>-0.22</v>
      </c>
      <c r="D37">
        <v>3</v>
      </c>
      <c r="E37">
        <v>263</v>
      </c>
    </row>
    <row r="38" spans="1:5" x14ac:dyDescent="0.2">
      <c r="A38" t="s">
        <v>4</v>
      </c>
      <c r="B38" s="13">
        <v>0.186</v>
      </c>
      <c r="C38" s="13">
        <v>0.16</v>
      </c>
      <c r="D38">
        <v>3.69</v>
      </c>
      <c r="E38">
        <v>301</v>
      </c>
    </row>
    <row r="39" spans="1:5" x14ac:dyDescent="0.2">
      <c r="A39" t="s">
        <v>10</v>
      </c>
      <c r="B39" s="13">
        <v>0.184</v>
      </c>
      <c r="C39" s="13">
        <v>0.15</v>
      </c>
      <c r="D39">
        <v>3.68</v>
      </c>
      <c r="E39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596B-FE4B-3E41-B327-273EDDC7334F}">
  <dimension ref="A1:D38"/>
  <sheetViews>
    <sheetView workbookViewId="0">
      <selection activeCell="B1" sqref="B1:B1048576"/>
    </sheetView>
  </sheetViews>
  <sheetFormatPr baseColWidth="10" defaultRowHeight="16" x14ac:dyDescent="0.2"/>
  <cols>
    <col min="1" max="1" width="16.6640625" bestFit="1" customWidth="1"/>
    <col min="2" max="3" width="10.83203125" style="11"/>
  </cols>
  <sheetData>
    <row r="1" spans="1:4" ht="19" x14ac:dyDescent="0.25">
      <c r="A1" s="7" t="s">
        <v>13</v>
      </c>
    </row>
    <row r="2" spans="1:4" x14ac:dyDescent="0.2">
      <c r="A2" s="4" t="s">
        <v>11</v>
      </c>
      <c r="B2" s="18" t="s">
        <v>22</v>
      </c>
      <c r="C2" s="16" t="s">
        <v>17</v>
      </c>
      <c r="D2" s="4" t="s">
        <v>1</v>
      </c>
    </row>
    <row r="3" spans="1:4" x14ac:dyDescent="0.2">
      <c r="A3" t="s">
        <v>9</v>
      </c>
      <c r="B3" s="11">
        <v>2.42</v>
      </c>
      <c r="C3" s="17">
        <v>1.8658646759999999</v>
      </c>
      <c r="D3">
        <v>187</v>
      </c>
    </row>
    <row r="4" spans="1:4" x14ac:dyDescent="0.2">
      <c r="A4" t="s">
        <v>5</v>
      </c>
      <c r="B4" s="11">
        <v>2.44</v>
      </c>
      <c r="C4" s="17">
        <v>3.3175124299999998</v>
      </c>
      <c r="D4">
        <v>283</v>
      </c>
    </row>
    <row r="5" spans="1:4" x14ac:dyDescent="0.2">
      <c r="A5" t="s">
        <v>3</v>
      </c>
      <c r="B5" s="11">
        <v>2.2799999999999998</v>
      </c>
      <c r="C5" s="17">
        <v>7.0750516509999999</v>
      </c>
      <c r="D5">
        <v>521</v>
      </c>
    </row>
    <row r="6" spans="1:4" x14ac:dyDescent="0.2">
      <c r="A6" t="s">
        <v>2</v>
      </c>
      <c r="B6" s="11">
        <v>2.1</v>
      </c>
      <c r="C6" s="17">
        <v>7.6044687199999998</v>
      </c>
      <c r="D6">
        <v>536</v>
      </c>
    </row>
    <row r="7" spans="1:4" x14ac:dyDescent="0.2">
      <c r="A7" t="s">
        <v>6</v>
      </c>
      <c r="B7" s="11">
        <v>4</v>
      </c>
      <c r="C7" s="17">
        <v>3.9042148179999998</v>
      </c>
      <c r="D7">
        <v>308</v>
      </c>
    </row>
    <row r="8" spans="1:4" x14ac:dyDescent="0.2">
      <c r="A8" t="s">
        <v>7</v>
      </c>
      <c r="B8" s="11">
        <v>3</v>
      </c>
      <c r="C8" s="17">
        <v>4.8950619839999998</v>
      </c>
      <c r="D8">
        <v>374</v>
      </c>
    </row>
    <row r="9" spans="1:4" x14ac:dyDescent="0.2">
      <c r="A9" t="s">
        <v>8</v>
      </c>
      <c r="B9" s="11">
        <v>2.8</v>
      </c>
      <c r="C9" s="17">
        <v>4.4487401029999996</v>
      </c>
      <c r="D9">
        <v>343</v>
      </c>
    </row>
    <row r="10" spans="1:4" x14ac:dyDescent="0.2">
      <c r="A10" t="s">
        <v>4</v>
      </c>
      <c r="B10" s="11">
        <v>3.49</v>
      </c>
      <c r="C10" s="17">
        <v>9.6144909569999992</v>
      </c>
      <c r="D10">
        <v>641</v>
      </c>
    </row>
    <row r="11" spans="1:4" x14ac:dyDescent="0.2">
      <c r="A11" t="s">
        <v>10</v>
      </c>
      <c r="B11" s="11">
        <v>2.77</v>
      </c>
      <c r="C11" s="17">
        <v>8.9207720389999992</v>
      </c>
      <c r="D11">
        <v>574</v>
      </c>
    </row>
    <row r="14" spans="1:4" ht="19" x14ac:dyDescent="0.25">
      <c r="A14" s="7" t="s">
        <v>14</v>
      </c>
    </row>
    <row r="15" spans="1:4" x14ac:dyDescent="0.2">
      <c r="A15" s="4" t="s">
        <v>11</v>
      </c>
      <c r="B15" s="18" t="s">
        <v>22</v>
      </c>
      <c r="C15" s="16" t="s">
        <v>17</v>
      </c>
      <c r="D15" s="4" t="s">
        <v>1</v>
      </c>
    </row>
    <row r="16" spans="1:4" x14ac:dyDescent="0.2">
      <c r="A16" t="s">
        <v>9</v>
      </c>
      <c r="B16" s="11">
        <v>2.42</v>
      </c>
      <c r="C16" s="11">
        <v>2.6232000000000002</v>
      </c>
      <c r="D16">
        <v>245</v>
      </c>
    </row>
    <row r="17" spans="1:4" x14ac:dyDescent="0.2">
      <c r="A17" t="s">
        <v>5</v>
      </c>
      <c r="B17" s="11">
        <v>2.44</v>
      </c>
      <c r="C17" s="11">
        <v>2.5829</v>
      </c>
      <c r="D17">
        <v>230</v>
      </c>
    </row>
    <row r="18" spans="1:4" x14ac:dyDescent="0.2">
      <c r="A18" t="s">
        <v>3</v>
      </c>
      <c r="B18" s="11">
        <v>2.2799999999999998</v>
      </c>
      <c r="C18" s="11">
        <v>2.9152999999999998</v>
      </c>
      <c r="D18">
        <v>243</v>
      </c>
    </row>
    <row r="19" spans="1:4" x14ac:dyDescent="0.2">
      <c r="A19" t="s">
        <v>2</v>
      </c>
      <c r="B19" s="11">
        <v>2.1</v>
      </c>
      <c r="C19" s="11">
        <v>2.9197000000000002</v>
      </c>
      <c r="D19">
        <v>256</v>
      </c>
    </row>
    <row r="20" spans="1:4" x14ac:dyDescent="0.2">
      <c r="A20" t="s">
        <v>6</v>
      </c>
      <c r="B20" s="11">
        <v>4</v>
      </c>
      <c r="C20" s="11">
        <v>3.3647</v>
      </c>
      <c r="D20">
        <v>291</v>
      </c>
    </row>
    <row r="21" spans="1:4" x14ac:dyDescent="0.2">
      <c r="A21" t="s">
        <v>7</v>
      </c>
      <c r="B21" s="11">
        <v>3</v>
      </c>
      <c r="C21" s="11">
        <v>3.3155999999999999</v>
      </c>
      <c r="D21">
        <v>285</v>
      </c>
    </row>
    <row r="22" spans="1:4" x14ac:dyDescent="0.2">
      <c r="A22" t="s">
        <v>8</v>
      </c>
      <c r="B22" s="11">
        <v>2.8</v>
      </c>
      <c r="C22" s="11">
        <v>3.32</v>
      </c>
      <c r="D22">
        <v>286</v>
      </c>
    </row>
    <row r="23" spans="1:4" x14ac:dyDescent="0.2">
      <c r="A23" t="s">
        <v>4</v>
      </c>
      <c r="B23" s="11">
        <v>3.49</v>
      </c>
      <c r="C23" s="11">
        <v>3.524</v>
      </c>
      <c r="D23">
        <v>294</v>
      </c>
    </row>
    <row r="24" spans="1:4" x14ac:dyDescent="0.2">
      <c r="A24" t="s">
        <v>10</v>
      </c>
      <c r="B24" s="11">
        <v>2.77</v>
      </c>
      <c r="C24" s="11">
        <v>3.5333999999999999</v>
      </c>
      <c r="D24">
        <v>302</v>
      </c>
    </row>
    <row r="28" spans="1:4" ht="19" x14ac:dyDescent="0.25">
      <c r="A28" s="7" t="s">
        <v>15</v>
      </c>
    </row>
    <row r="29" spans="1:4" x14ac:dyDescent="0.2">
      <c r="A29" s="4" t="s">
        <v>11</v>
      </c>
      <c r="B29" s="18" t="s">
        <v>22</v>
      </c>
      <c r="C29" s="16" t="s">
        <v>17</v>
      </c>
      <c r="D29" s="4" t="s">
        <v>1</v>
      </c>
    </row>
    <row r="30" spans="1:4" x14ac:dyDescent="0.2">
      <c r="A30" t="s">
        <v>9</v>
      </c>
      <c r="B30" s="11">
        <v>2.42</v>
      </c>
      <c r="C30" s="11">
        <v>1.6637922869999999</v>
      </c>
      <c r="D30">
        <v>174</v>
      </c>
    </row>
    <row r="31" spans="1:4" x14ac:dyDescent="0.2">
      <c r="A31" t="s">
        <v>5</v>
      </c>
      <c r="B31" s="11">
        <v>2.44</v>
      </c>
      <c r="C31" s="11">
        <v>1.5813266079999999</v>
      </c>
      <c r="D31">
        <v>168</v>
      </c>
    </row>
    <row r="32" spans="1:4" x14ac:dyDescent="0.2">
      <c r="A32" t="s">
        <v>3</v>
      </c>
      <c r="B32" s="11">
        <v>2.2799999999999998</v>
      </c>
      <c r="C32" s="11">
        <v>2.7339575869999999</v>
      </c>
      <c r="D32">
        <v>234</v>
      </c>
    </row>
    <row r="33" spans="1:4" x14ac:dyDescent="0.2">
      <c r="A33" t="s">
        <v>2</v>
      </c>
      <c r="B33" s="11">
        <v>2.1</v>
      </c>
      <c r="C33" s="11">
        <v>2.9196627419999999</v>
      </c>
      <c r="D33">
        <v>256</v>
      </c>
    </row>
    <row r="34" spans="1:4" x14ac:dyDescent="0.2">
      <c r="A34" t="s">
        <v>6</v>
      </c>
      <c r="B34" s="11">
        <v>4</v>
      </c>
      <c r="C34" s="11">
        <v>2.800685541</v>
      </c>
      <c r="D34">
        <v>247</v>
      </c>
    </row>
    <row r="35" spans="1:4" x14ac:dyDescent="0.2">
      <c r="A35" t="s">
        <v>7</v>
      </c>
      <c r="B35" s="11">
        <v>3</v>
      </c>
      <c r="C35" s="11">
        <v>2.95239721</v>
      </c>
      <c r="D35">
        <v>260</v>
      </c>
    </row>
    <row r="36" spans="1:4" x14ac:dyDescent="0.2">
      <c r="A36" t="s">
        <v>8</v>
      </c>
      <c r="B36" s="11">
        <v>2.8</v>
      </c>
      <c r="C36" s="11">
        <v>2.9983513670000002</v>
      </c>
      <c r="D36">
        <v>263</v>
      </c>
    </row>
    <row r="37" spans="1:4" x14ac:dyDescent="0.2">
      <c r="A37" t="s">
        <v>4</v>
      </c>
      <c r="B37" s="11">
        <v>3.49</v>
      </c>
      <c r="C37" s="11">
        <v>3.6920702849999998</v>
      </c>
      <c r="D37">
        <v>301</v>
      </c>
    </row>
    <row r="38" spans="1:4" x14ac:dyDescent="0.2">
      <c r="A38" t="s">
        <v>10</v>
      </c>
      <c r="B38" s="11">
        <v>2.77</v>
      </c>
      <c r="C38" s="11">
        <v>3.676962069</v>
      </c>
      <c r="D38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48A0-4AC8-CE45-B071-267CFAC9AD7A}">
  <dimension ref="A1:V125"/>
  <sheetViews>
    <sheetView topLeftCell="A88" workbookViewId="0">
      <selection activeCell="N116" activeCellId="1" sqref="I116:J125 N116:N125"/>
    </sheetView>
  </sheetViews>
  <sheetFormatPr baseColWidth="10" defaultRowHeight="16" x14ac:dyDescent="0.2"/>
  <cols>
    <col min="1" max="1" width="16.6640625" bestFit="1" customWidth="1"/>
    <col min="11" max="11" width="25.6640625" bestFit="1" customWidth="1"/>
    <col min="14" max="14" width="10.83203125" style="11"/>
  </cols>
  <sheetData>
    <row r="1" spans="1:20" ht="19" x14ac:dyDescent="0.25">
      <c r="A1" s="7" t="s">
        <v>13</v>
      </c>
    </row>
    <row r="2" spans="1:20" x14ac:dyDescent="0.2">
      <c r="B2" s="15" t="s">
        <v>23</v>
      </c>
      <c r="C2" s="15" t="s">
        <v>24</v>
      </c>
      <c r="D2" s="15" t="s">
        <v>25</v>
      </c>
      <c r="E2" s="15" t="s">
        <v>26</v>
      </c>
      <c r="F2" s="15" t="s">
        <v>27</v>
      </c>
      <c r="G2" s="15" t="s">
        <v>28</v>
      </c>
      <c r="H2" s="3"/>
      <c r="I2" s="15" t="s">
        <v>29</v>
      </c>
      <c r="J2" s="15" t="s">
        <v>30</v>
      </c>
      <c r="K2" s="15" t="s">
        <v>31</v>
      </c>
      <c r="N2" s="16" t="s">
        <v>17</v>
      </c>
      <c r="O2" s="4" t="s">
        <v>1</v>
      </c>
      <c r="Q2" s="4"/>
      <c r="R2" s="5"/>
      <c r="S2" s="4"/>
      <c r="T2" s="5"/>
    </row>
    <row r="3" spans="1:20" x14ac:dyDescent="0.2">
      <c r="A3" s="23" t="s">
        <v>32</v>
      </c>
      <c r="B3" s="1" t="s">
        <v>2</v>
      </c>
      <c r="C3" s="13">
        <v>1.18</v>
      </c>
      <c r="D3" s="13">
        <v>-0.60299999999999998</v>
      </c>
      <c r="E3" s="13">
        <v>-0.61</v>
      </c>
      <c r="F3" s="13">
        <v>-0.48799999999999999</v>
      </c>
      <c r="G3" s="13">
        <v>-0.48899999999999999</v>
      </c>
      <c r="H3" s="13"/>
      <c r="I3" s="13">
        <v>-0.60650000000000004</v>
      </c>
      <c r="J3" s="13">
        <v>-0.48849999999999999</v>
      </c>
      <c r="K3" s="13">
        <v>-0.54749999999999999</v>
      </c>
      <c r="L3" s="13"/>
      <c r="M3" s="13"/>
      <c r="N3" s="17">
        <v>7.6044687199999998</v>
      </c>
      <c r="O3">
        <v>536</v>
      </c>
      <c r="Q3" s="1"/>
      <c r="T3" s="2"/>
    </row>
    <row r="4" spans="1:20" x14ac:dyDescent="0.2">
      <c r="A4" s="23"/>
      <c r="B4" s="1" t="s">
        <v>3</v>
      </c>
      <c r="C4" s="13">
        <v>1.2030000000000001</v>
      </c>
      <c r="D4" s="13">
        <v>-0.622</v>
      </c>
      <c r="E4" s="13">
        <v>-0.629</v>
      </c>
      <c r="F4" s="13">
        <v>-0.505</v>
      </c>
      <c r="G4" s="13">
        <v>-0.50600000000000001</v>
      </c>
      <c r="H4" s="13"/>
      <c r="I4" s="13">
        <v>-0.62549999999999994</v>
      </c>
      <c r="J4" s="13">
        <v>-0.50550000000000006</v>
      </c>
      <c r="K4" s="13">
        <v>-0.56549999999999989</v>
      </c>
      <c r="L4" s="13"/>
      <c r="M4" s="13"/>
      <c r="N4" s="17">
        <v>7.0750516509999999</v>
      </c>
      <c r="O4">
        <v>521</v>
      </c>
      <c r="Q4" s="1"/>
      <c r="T4" s="2"/>
    </row>
    <row r="5" spans="1:20" x14ac:dyDescent="0.2">
      <c r="A5" s="23"/>
      <c r="B5" s="1" t="s">
        <v>4</v>
      </c>
      <c r="C5" s="13">
        <v>1.206</v>
      </c>
      <c r="D5" s="13">
        <v>-0.57999999999999996</v>
      </c>
      <c r="E5" s="13">
        <v>-0.58599999999999997</v>
      </c>
      <c r="F5" s="13">
        <v>-0.46300000000000002</v>
      </c>
      <c r="G5" s="13">
        <v>-0.46300000000000002</v>
      </c>
      <c r="H5" s="13"/>
      <c r="I5" s="13">
        <v>-0.58299999999999996</v>
      </c>
      <c r="J5" s="13">
        <v>-0.46300000000000002</v>
      </c>
      <c r="K5" s="13">
        <v>-0.52300000000000002</v>
      </c>
      <c r="L5" s="13"/>
      <c r="M5" s="13"/>
      <c r="N5" s="17">
        <v>9.6144909569999992</v>
      </c>
      <c r="O5">
        <v>641</v>
      </c>
      <c r="Q5" s="1"/>
      <c r="T5" s="2"/>
    </row>
    <row r="6" spans="1:20" x14ac:dyDescent="0.2">
      <c r="A6" s="23"/>
      <c r="B6" s="1" t="s">
        <v>5</v>
      </c>
      <c r="C6" s="13">
        <v>1.1759999999999999</v>
      </c>
      <c r="D6" s="13">
        <v>-0.61799999999999999</v>
      </c>
      <c r="E6" s="13">
        <v>-0.624</v>
      </c>
      <c r="F6" s="13">
        <v>-0.54600000000000004</v>
      </c>
      <c r="G6" s="13">
        <v>-0.55000000000000004</v>
      </c>
      <c r="H6" s="13"/>
      <c r="I6" s="13">
        <v>-0.621</v>
      </c>
      <c r="J6" s="13">
        <v>-0.54800000000000004</v>
      </c>
      <c r="K6" s="13">
        <v>-0.58450000000000002</v>
      </c>
      <c r="L6" s="13"/>
      <c r="M6" s="13"/>
      <c r="N6" s="17">
        <v>3.3175124299999998</v>
      </c>
      <c r="O6">
        <v>283</v>
      </c>
      <c r="Q6" s="1"/>
      <c r="T6" s="2"/>
    </row>
    <row r="7" spans="1:20" x14ac:dyDescent="0.2">
      <c r="A7" s="23"/>
      <c r="B7" s="1" t="s">
        <v>6</v>
      </c>
      <c r="C7" s="13">
        <v>1.1870000000000001</v>
      </c>
      <c r="D7" s="13">
        <v>-0.60199999999999998</v>
      </c>
      <c r="E7" s="13">
        <v>-0.61</v>
      </c>
      <c r="F7" s="13">
        <v>-0.54600000000000004</v>
      </c>
      <c r="G7" s="13">
        <v>-0.55000000000000004</v>
      </c>
      <c r="H7" s="13"/>
      <c r="I7" s="13">
        <v>-0.60599999999999998</v>
      </c>
      <c r="J7" s="13">
        <v>-0.54800000000000004</v>
      </c>
      <c r="K7" s="13">
        <v>-0.57699999999999996</v>
      </c>
      <c r="L7" s="13"/>
      <c r="M7" s="13"/>
      <c r="N7" s="17">
        <v>3.9042148179999998</v>
      </c>
      <c r="O7">
        <v>308</v>
      </c>
      <c r="Q7" s="1"/>
      <c r="T7" s="2"/>
    </row>
    <row r="8" spans="1:20" x14ac:dyDescent="0.2">
      <c r="A8" s="23"/>
      <c r="B8" s="1" t="s">
        <v>7</v>
      </c>
      <c r="C8" s="13">
        <v>1.194</v>
      </c>
      <c r="D8" s="13">
        <v>-0.58899999999999997</v>
      </c>
      <c r="E8" s="13">
        <v>-0.59799999999999998</v>
      </c>
      <c r="F8" s="13">
        <v>-0.51500000000000001</v>
      </c>
      <c r="G8" s="13">
        <v>-0.51700000000000002</v>
      </c>
      <c r="H8" s="13"/>
      <c r="I8" s="13">
        <v>-0.59349999999999992</v>
      </c>
      <c r="J8" s="13">
        <v>-0.51600000000000001</v>
      </c>
      <c r="K8" s="13">
        <v>-0.55474999999999997</v>
      </c>
      <c r="L8" s="13"/>
      <c r="M8" s="13"/>
      <c r="N8" s="17">
        <v>4.8950619839999998</v>
      </c>
      <c r="O8">
        <v>374</v>
      </c>
      <c r="Q8" s="1"/>
      <c r="T8" s="2"/>
    </row>
    <row r="9" spans="1:20" x14ac:dyDescent="0.2">
      <c r="A9" s="23"/>
      <c r="B9" s="1" t="s">
        <v>8</v>
      </c>
      <c r="C9" s="13">
        <v>1.1930000000000001</v>
      </c>
      <c r="D9" s="13">
        <v>-0.59299999999999997</v>
      </c>
      <c r="E9" s="13">
        <v>-0.60199999999999998</v>
      </c>
      <c r="F9" s="13">
        <v>-0.52300000000000002</v>
      </c>
      <c r="G9" s="13">
        <v>-0.52500000000000002</v>
      </c>
      <c r="H9" s="13"/>
      <c r="I9" s="13">
        <v>-0.59749999999999992</v>
      </c>
      <c r="J9" s="13">
        <v>-0.52400000000000002</v>
      </c>
      <c r="K9" s="13">
        <v>-0.56074999999999997</v>
      </c>
      <c r="L9" s="13"/>
      <c r="M9" s="13"/>
      <c r="N9" s="17">
        <v>4.4487401029999996</v>
      </c>
      <c r="O9">
        <v>343</v>
      </c>
      <c r="Q9" s="1"/>
      <c r="T9" s="2"/>
    </row>
    <row r="10" spans="1:20" x14ac:dyDescent="0.2">
      <c r="A10" s="23"/>
      <c r="B10" s="1" t="s">
        <v>9</v>
      </c>
      <c r="C10" s="13">
        <v>1.1819999999999999</v>
      </c>
      <c r="D10" s="13">
        <v>-0.64900000000000002</v>
      </c>
      <c r="E10" s="13">
        <v>-0.65500000000000003</v>
      </c>
      <c r="F10" s="13">
        <v>-0.55400000000000005</v>
      </c>
      <c r="G10" s="13">
        <v>-0.56000000000000005</v>
      </c>
      <c r="H10" s="13"/>
      <c r="I10" s="13">
        <v>-0.65200000000000002</v>
      </c>
      <c r="J10" s="13">
        <v>-0.55700000000000005</v>
      </c>
      <c r="K10" s="13">
        <v>-0.60450000000000004</v>
      </c>
      <c r="L10" s="13"/>
      <c r="M10" s="13"/>
      <c r="N10" s="17">
        <v>1.8658646759999999</v>
      </c>
      <c r="O10">
        <v>187</v>
      </c>
      <c r="Q10" s="1"/>
      <c r="T10" s="2"/>
    </row>
    <row r="11" spans="1:20" x14ac:dyDescent="0.2">
      <c r="A11" s="23"/>
      <c r="B11" s="1" t="s">
        <v>10</v>
      </c>
      <c r="C11" s="13">
        <v>1.2030000000000001</v>
      </c>
      <c r="D11" s="13">
        <v>-0.56699999999999995</v>
      </c>
      <c r="E11" s="13">
        <v>-0.57699999999999996</v>
      </c>
      <c r="F11" s="13">
        <v>-0.44600000000000001</v>
      </c>
      <c r="G11" s="13">
        <v>-0.442</v>
      </c>
      <c r="H11" s="13"/>
      <c r="I11" s="13">
        <v>-0.57199999999999995</v>
      </c>
      <c r="J11" s="13">
        <v>-0.44400000000000001</v>
      </c>
      <c r="K11" s="13">
        <v>-0.50800000000000001</v>
      </c>
      <c r="L11" s="13"/>
      <c r="M11" s="13"/>
      <c r="N11" s="17">
        <v>8.9207720389999992</v>
      </c>
      <c r="O11">
        <v>574</v>
      </c>
      <c r="Q11" s="1"/>
      <c r="T11" s="2"/>
    </row>
    <row r="16" spans="1:20" x14ac:dyDescent="0.2">
      <c r="B16" s="15" t="s">
        <v>33</v>
      </c>
      <c r="C16" s="15" t="s">
        <v>24</v>
      </c>
      <c r="D16" s="15" t="s">
        <v>25</v>
      </c>
      <c r="E16" s="15" t="s">
        <v>26</v>
      </c>
      <c r="F16" s="15" t="s">
        <v>27</v>
      </c>
      <c r="G16" s="15" t="s">
        <v>28</v>
      </c>
      <c r="H16" s="3"/>
      <c r="I16" s="15" t="s">
        <v>29</v>
      </c>
      <c r="J16" s="15" t="s">
        <v>30</v>
      </c>
      <c r="K16" s="15" t="s">
        <v>31</v>
      </c>
      <c r="N16" s="16" t="s">
        <v>17</v>
      </c>
      <c r="O16" s="4" t="s">
        <v>1</v>
      </c>
    </row>
    <row r="17" spans="1:15" x14ac:dyDescent="0.2">
      <c r="A17" s="24" t="s">
        <v>34</v>
      </c>
      <c r="B17" s="1" t="s">
        <v>2</v>
      </c>
      <c r="C17" s="13">
        <v>0.375</v>
      </c>
      <c r="D17" s="13">
        <v>-0.496</v>
      </c>
      <c r="E17" s="13">
        <v>-0.499</v>
      </c>
      <c r="F17" s="13">
        <v>-0.34200000000000003</v>
      </c>
      <c r="G17" s="13">
        <v>-0.34499999999999997</v>
      </c>
      <c r="H17" s="13"/>
      <c r="I17" s="13">
        <v>-0.4975</v>
      </c>
      <c r="J17" s="13">
        <v>-0.34350000000000003</v>
      </c>
      <c r="K17" s="13">
        <v>-0.42049999999999998</v>
      </c>
      <c r="L17" s="13"/>
      <c r="M17" s="13"/>
      <c r="N17" s="17">
        <v>7.6044687199999998</v>
      </c>
      <c r="O17">
        <v>536</v>
      </c>
    </row>
    <row r="18" spans="1:15" x14ac:dyDescent="0.2">
      <c r="A18" s="24"/>
      <c r="B18" s="1" t="s">
        <v>3</v>
      </c>
      <c r="C18" s="13">
        <v>0.40799999999999997</v>
      </c>
      <c r="D18" s="13">
        <v>-0.51500000000000001</v>
      </c>
      <c r="E18" s="13">
        <v>-0.51900000000000002</v>
      </c>
      <c r="F18" s="13">
        <v>-0.36</v>
      </c>
      <c r="G18" s="13">
        <v>-0.36299999999999999</v>
      </c>
      <c r="H18" s="13"/>
      <c r="I18" s="13">
        <v>-0.51700000000000002</v>
      </c>
      <c r="J18" s="13">
        <v>-0.36149999999999999</v>
      </c>
      <c r="K18" s="13">
        <v>-0.43925000000000003</v>
      </c>
      <c r="L18" s="13"/>
      <c r="M18" s="13"/>
      <c r="N18" s="17">
        <v>7.0750516509999999</v>
      </c>
      <c r="O18">
        <v>521</v>
      </c>
    </row>
    <row r="19" spans="1:15" x14ac:dyDescent="0.2">
      <c r="A19" s="24"/>
      <c r="B19" s="1" t="s">
        <v>4</v>
      </c>
      <c r="C19" s="13">
        <v>0.38700000000000001</v>
      </c>
      <c r="D19" s="13">
        <v>-0.46500000000000002</v>
      </c>
      <c r="E19" s="13">
        <v>-0.46700000000000003</v>
      </c>
      <c r="F19" s="13">
        <v>-0.318</v>
      </c>
      <c r="G19" s="13">
        <v>-0.32200000000000001</v>
      </c>
      <c r="H19" s="13"/>
      <c r="I19" s="13">
        <v>-0.46600000000000003</v>
      </c>
      <c r="J19" s="13">
        <v>-0.32</v>
      </c>
      <c r="K19" s="13">
        <v>-0.39300000000000002</v>
      </c>
      <c r="L19" s="13"/>
      <c r="M19" s="13"/>
      <c r="N19" s="17">
        <v>9.6144909569999992</v>
      </c>
      <c r="O19">
        <v>641</v>
      </c>
    </row>
    <row r="20" spans="1:15" x14ac:dyDescent="0.2">
      <c r="A20" s="24"/>
      <c r="B20" s="1" t="s">
        <v>5</v>
      </c>
      <c r="C20" s="13">
        <v>0.40699999999999997</v>
      </c>
      <c r="D20" s="13">
        <v>-0.52100000000000002</v>
      </c>
      <c r="E20" s="13">
        <v>-0.52300000000000002</v>
      </c>
      <c r="F20" s="13">
        <v>-0.39600000000000002</v>
      </c>
      <c r="G20" s="13">
        <v>-0.40100000000000002</v>
      </c>
      <c r="H20" s="13"/>
      <c r="I20" s="13">
        <v>-0.52200000000000002</v>
      </c>
      <c r="J20" s="13">
        <v>-0.39850000000000002</v>
      </c>
      <c r="K20" s="13">
        <v>-0.46024999999999999</v>
      </c>
      <c r="L20" s="13"/>
      <c r="M20" s="13"/>
      <c r="N20" s="17">
        <v>3.3175124299999998</v>
      </c>
      <c r="O20">
        <v>283</v>
      </c>
    </row>
    <row r="21" spans="1:15" x14ac:dyDescent="0.2">
      <c r="A21" s="24"/>
      <c r="B21" s="1" t="s">
        <v>6</v>
      </c>
      <c r="C21" s="13">
        <v>0.40699999999999997</v>
      </c>
      <c r="D21" s="13">
        <v>-0.50900000000000001</v>
      </c>
      <c r="E21" s="13">
        <v>-0.51100000000000001</v>
      </c>
      <c r="F21" s="13">
        <v>-0.39700000000000002</v>
      </c>
      <c r="G21" s="13">
        <v>-0.40100000000000002</v>
      </c>
      <c r="H21" s="13"/>
      <c r="I21" s="13">
        <v>-0.51</v>
      </c>
      <c r="J21" s="13">
        <v>-0.39900000000000002</v>
      </c>
      <c r="K21" s="13">
        <v>-0.45450000000000002</v>
      </c>
      <c r="L21" s="13"/>
      <c r="M21" s="13"/>
      <c r="N21" s="17">
        <v>3.9042148179999998</v>
      </c>
      <c r="O21">
        <v>308</v>
      </c>
    </row>
    <row r="22" spans="1:15" x14ac:dyDescent="0.2">
      <c r="A22" s="24"/>
      <c r="B22" s="1" t="s">
        <v>7</v>
      </c>
      <c r="C22" s="13">
        <v>0.41199999999999998</v>
      </c>
      <c r="D22" s="13">
        <v>-0.495</v>
      </c>
      <c r="E22" s="13">
        <v>-0.497</v>
      </c>
      <c r="F22" s="13">
        <v>-0.374</v>
      </c>
      <c r="G22" s="13">
        <v>-0.378</v>
      </c>
      <c r="H22" s="13"/>
      <c r="I22" s="13">
        <v>-0.496</v>
      </c>
      <c r="J22" s="13">
        <v>-0.376</v>
      </c>
      <c r="K22" s="13">
        <v>-0.43600000000000005</v>
      </c>
      <c r="L22" s="13"/>
      <c r="M22" s="13"/>
      <c r="N22" s="17">
        <v>4.8950619839999998</v>
      </c>
      <c r="O22">
        <v>374</v>
      </c>
    </row>
    <row r="23" spans="1:15" x14ac:dyDescent="0.2">
      <c r="A23" s="24"/>
      <c r="B23" s="1" t="s">
        <v>8</v>
      </c>
      <c r="C23" s="13">
        <v>0.41799999999999998</v>
      </c>
      <c r="D23" s="13">
        <v>-0.5</v>
      </c>
      <c r="E23" s="13">
        <v>-0.503</v>
      </c>
      <c r="F23" s="13">
        <v>-0.38600000000000001</v>
      </c>
      <c r="G23" s="13">
        <v>-0.39100000000000001</v>
      </c>
      <c r="H23" s="13"/>
      <c r="I23" s="13">
        <v>-0.50150000000000006</v>
      </c>
      <c r="J23" s="13">
        <v>-0.38850000000000001</v>
      </c>
      <c r="K23" s="13">
        <v>-0.44500000000000006</v>
      </c>
      <c r="L23" s="13"/>
      <c r="M23" s="13"/>
      <c r="N23" s="17">
        <v>4.4487401029999996</v>
      </c>
      <c r="O23">
        <v>343</v>
      </c>
    </row>
    <row r="24" spans="1:15" x14ac:dyDescent="0.2">
      <c r="A24" s="24"/>
      <c r="B24" s="1" t="s">
        <v>9</v>
      </c>
      <c r="C24" s="13">
        <v>0.43099999999999999</v>
      </c>
      <c r="D24" s="13">
        <v>-0.55100000000000005</v>
      </c>
      <c r="E24" s="13">
        <v>-0.55300000000000005</v>
      </c>
      <c r="F24" s="13">
        <v>-0.40799999999999997</v>
      </c>
      <c r="G24" s="13">
        <v>-0.41799999999999998</v>
      </c>
      <c r="H24" s="13"/>
      <c r="I24" s="13">
        <v>-0.55200000000000005</v>
      </c>
      <c r="J24" s="13">
        <v>-0.41299999999999998</v>
      </c>
      <c r="K24" s="13">
        <v>-0.48249999999999998</v>
      </c>
      <c r="L24" s="13"/>
      <c r="M24" s="13"/>
      <c r="N24" s="17">
        <v>1.8658646759999999</v>
      </c>
      <c r="O24">
        <v>187</v>
      </c>
    </row>
    <row r="25" spans="1:15" x14ac:dyDescent="0.2">
      <c r="A25" s="24"/>
      <c r="B25" s="1" t="s">
        <v>10</v>
      </c>
      <c r="C25" s="13">
        <v>0.377</v>
      </c>
      <c r="D25" s="13">
        <v>-0.45500000000000002</v>
      </c>
      <c r="E25" s="13">
        <v>-0.45900000000000002</v>
      </c>
      <c r="F25" s="13">
        <v>-0.29499999999999998</v>
      </c>
      <c r="G25" s="13">
        <v>-0.29599999999999999</v>
      </c>
      <c r="H25" s="13"/>
      <c r="I25" s="13">
        <v>-0.45700000000000002</v>
      </c>
      <c r="J25" s="13">
        <v>-0.29549999999999998</v>
      </c>
      <c r="K25" s="13">
        <v>-0.37625000000000003</v>
      </c>
      <c r="L25" s="13"/>
      <c r="M25" s="13"/>
      <c r="N25" s="17">
        <v>8.9207720389999992</v>
      </c>
      <c r="O25">
        <v>574</v>
      </c>
    </row>
    <row r="30" spans="1:15" x14ac:dyDescent="0.2">
      <c r="B30" s="15" t="s">
        <v>33</v>
      </c>
      <c r="C30" s="15"/>
      <c r="D30" s="15" t="s">
        <v>25</v>
      </c>
      <c r="E30" s="15" t="s">
        <v>26</v>
      </c>
      <c r="F30" s="15" t="s">
        <v>27</v>
      </c>
      <c r="G30" s="15" t="s">
        <v>28</v>
      </c>
      <c r="H30" s="3"/>
      <c r="I30" s="15" t="s">
        <v>29</v>
      </c>
      <c r="J30" s="15" t="s">
        <v>30</v>
      </c>
      <c r="K30" s="15" t="s">
        <v>31</v>
      </c>
      <c r="N30" s="16" t="s">
        <v>17</v>
      </c>
      <c r="O30" s="4" t="s">
        <v>1</v>
      </c>
    </row>
    <row r="31" spans="1:15" x14ac:dyDescent="0.2">
      <c r="A31" s="25" t="s">
        <v>35</v>
      </c>
      <c r="B31" s="1" t="s">
        <v>2</v>
      </c>
      <c r="D31" s="13">
        <v>-0.65900000000000003</v>
      </c>
      <c r="E31" s="13">
        <v>-0.65900000000000003</v>
      </c>
      <c r="F31" s="13">
        <v>-0.46600000000000003</v>
      </c>
      <c r="G31" s="13">
        <v>-0.46600000000000003</v>
      </c>
      <c r="H31" s="13"/>
      <c r="I31" s="13">
        <v>-0.65900000000000003</v>
      </c>
      <c r="J31" s="13">
        <v>-0.46600000000000003</v>
      </c>
      <c r="K31" s="13">
        <v>-0.5625</v>
      </c>
      <c r="L31" s="13"/>
      <c r="M31" s="13"/>
      <c r="N31" s="17">
        <v>7.6044687199999998</v>
      </c>
      <c r="O31">
        <v>536</v>
      </c>
    </row>
    <row r="32" spans="1:15" x14ac:dyDescent="0.2">
      <c r="A32" s="25"/>
      <c r="B32" s="1" t="s">
        <v>3</v>
      </c>
      <c r="D32" s="13">
        <v>-0.65800000000000003</v>
      </c>
      <c r="E32" s="13">
        <v>-0.65800000000000003</v>
      </c>
      <c r="F32" s="13">
        <v>-0.46899999999999997</v>
      </c>
      <c r="G32" s="13">
        <v>-0.46899999999999997</v>
      </c>
      <c r="H32" s="13"/>
      <c r="I32" s="13">
        <v>-0.65800000000000003</v>
      </c>
      <c r="J32" s="13">
        <v>-0.46899999999999997</v>
      </c>
      <c r="K32" s="13">
        <v>-0.5635</v>
      </c>
      <c r="L32" s="13"/>
      <c r="M32" s="13"/>
      <c r="N32" s="17">
        <v>7.0750516509999999</v>
      </c>
      <c r="O32">
        <v>521</v>
      </c>
    </row>
    <row r="33" spans="1:22" x14ac:dyDescent="0.2">
      <c r="A33" s="25"/>
      <c r="B33" s="1" t="s">
        <v>4</v>
      </c>
      <c r="D33" s="13">
        <v>-0.59699999999999998</v>
      </c>
      <c r="E33" s="13">
        <v>-0.59699999999999998</v>
      </c>
      <c r="F33" s="13">
        <v>-0.41499999999999998</v>
      </c>
      <c r="G33" s="13">
        <v>-0.41499999999999998</v>
      </c>
      <c r="H33" s="13"/>
      <c r="I33" s="13">
        <v>-0.59699999999999998</v>
      </c>
      <c r="J33" s="13">
        <v>-0.41499999999999998</v>
      </c>
      <c r="K33" s="13">
        <v>-0.50600000000000001</v>
      </c>
      <c r="L33" s="13"/>
      <c r="M33" s="13"/>
      <c r="N33" s="17">
        <v>9.6144909569999992</v>
      </c>
      <c r="O33">
        <v>641</v>
      </c>
    </row>
    <row r="34" spans="1:22" x14ac:dyDescent="0.2">
      <c r="A34" s="25"/>
      <c r="B34" s="1" t="s">
        <v>5</v>
      </c>
      <c r="D34" s="13">
        <v>-0.61699999999999999</v>
      </c>
      <c r="E34" s="13">
        <v>-0.61699999999999999</v>
      </c>
      <c r="F34" s="13">
        <v>-0.49199999999999999</v>
      </c>
      <c r="G34" s="13">
        <v>-0.49199999999999999</v>
      </c>
      <c r="H34" s="13"/>
      <c r="I34" s="13">
        <v>-0.61699999999999999</v>
      </c>
      <c r="J34" s="13">
        <v>-0.49199999999999999</v>
      </c>
      <c r="K34" s="13">
        <v>-0.55449999999999999</v>
      </c>
      <c r="L34" s="13"/>
      <c r="M34" s="13"/>
      <c r="N34" s="17">
        <v>3.3175124299999998</v>
      </c>
      <c r="O34">
        <v>283</v>
      </c>
    </row>
    <row r="35" spans="1:22" x14ac:dyDescent="0.2">
      <c r="A35" s="25"/>
      <c r="B35" s="1" t="s">
        <v>6</v>
      </c>
      <c r="D35" s="13">
        <v>-0.60299999999999998</v>
      </c>
      <c r="E35" s="13">
        <v>-0.60299999999999998</v>
      </c>
      <c r="F35" s="13">
        <v>-0.50900000000000001</v>
      </c>
      <c r="G35" s="13">
        <v>-0.50900000000000001</v>
      </c>
      <c r="H35" s="13"/>
      <c r="I35" s="13">
        <v>-0.60299999999999998</v>
      </c>
      <c r="J35" s="13">
        <v>-0.50900000000000001</v>
      </c>
      <c r="K35" s="13">
        <v>-0.55599999999999994</v>
      </c>
      <c r="L35" s="13"/>
      <c r="M35" s="13"/>
      <c r="N35" s="17">
        <v>3.9042148179999998</v>
      </c>
      <c r="O35">
        <v>308</v>
      </c>
    </row>
    <row r="36" spans="1:22" x14ac:dyDescent="0.2">
      <c r="A36" s="25"/>
      <c r="B36" s="1" t="s">
        <v>7</v>
      </c>
      <c r="D36" s="13">
        <v>-0.50600000000000001</v>
      </c>
      <c r="E36" s="13">
        <v>-0.50600000000000001</v>
      </c>
      <c r="F36" s="13">
        <v>-0.432</v>
      </c>
      <c r="G36" s="13">
        <v>-0.432</v>
      </c>
      <c r="H36" s="13"/>
      <c r="I36" s="13">
        <v>-0.50600000000000001</v>
      </c>
      <c r="J36" s="13">
        <v>-0.432</v>
      </c>
      <c r="K36" s="13">
        <v>-0.46899999999999997</v>
      </c>
      <c r="L36" s="13"/>
      <c r="M36" s="13"/>
      <c r="N36" s="17">
        <v>4.8950619839999998</v>
      </c>
      <c r="O36">
        <v>374</v>
      </c>
    </row>
    <row r="37" spans="1:22" x14ac:dyDescent="0.2">
      <c r="A37" s="25"/>
      <c r="B37" s="1" t="s">
        <v>8</v>
      </c>
      <c r="D37" s="13">
        <v>-0.49</v>
      </c>
      <c r="E37" s="13">
        <v>-0.49</v>
      </c>
      <c r="F37" s="13">
        <v>-0.32200000000000001</v>
      </c>
      <c r="G37" s="13">
        <v>-0.32200000000000001</v>
      </c>
      <c r="H37" s="13"/>
      <c r="I37" s="13">
        <v>-0.49</v>
      </c>
      <c r="J37" s="13">
        <v>-0.32200000000000001</v>
      </c>
      <c r="K37" s="13">
        <v>-0.40600000000000003</v>
      </c>
      <c r="L37" s="13"/>
      <c r="M37" s="13"/>
      <c r="N37" s="17">
        <v>4.4487401029999996</v>
      </c>
      <c r="O37">
        <v>343</v>
      </c>
    </row>
    <row r="38" spans="1:22" x14ac:dyDescent="0.2">
      <c r="A38" s="25"/>
      <c r="B38" s="1" t="s">
        <v>9</v>
      </c>
      <c r="D38" s="13">
        <v>-0.67100000000000004</v>
      </c>
      <c r="E38" s="13">
        <v>-0.67100000000000004</v>
      </c>
      <c r="F38" s="13">
        <v>-0.51500000000000001</v>
      </c>
      <c r="G38" s="13">
        <v>-0.51500000000000001</v>
      </c>
      <c r="H38" s="13"/>
      <c r="I38" s="13">
        <v>-0.67100000000000004</v>
      </c>
      <c r="J38" s="13">
        <v>-0.51500000000000001</v>
      </c>
      <c r="K38" s="13">
        <v>-0.59300000000000008</v>
      </c>
      <c r="L38" s="13"/>
      <c r="M38" s="13"/>
      <c r="N38" s="17">
        <v>1.8658646759999999</v>
      </c>
      <c r="O38">
        <v>187</v>
      </c>
    </row>
    <row r="39" spans="1:22" x14ac:dyDescent="0.2">
      <c r="A39" s="25"/>
      <c r="B39" s="1" t="s">
        <v>10</v>
      </c>
      <c r="D39" s="13">
        <v>-0.57299999999999995</v>
      </c>
      <c r="E39" s="13">
        <v>-0.57299999999999995</v>
      </c>
      <c r="F39" s="13">
        <v>-0.38800000000000001</v>
      </c>
      <c r="G39" s="13">
        <v>-0.38600000000000001</v>
      </c>
      <c r="H39" s="13"/>
      <c r="I39" s="13">
        <v>-0.57299999999999995</v>
      </c>
      <c r="J39" s="13">
        <v>-0.38700000000000001</v>
      </c>
      <c r="K39" s="13">
        <v>-0.48</v>
      </c>
      <c r="L39" s="13"/>
      <c r="M39" s="13"/>
      <c r="N39" s="17">
        <v>8.9207720389999992</v>
      </c>
      <c r="O39">
        <v>574</v>
      </c>
    </row>
    <row r="44" spans="1:22" ht="19" x14ac:dyDescent="0.25">
      <c r="A44" s="7" t="s">
        <v>14</v>
      </c>
    </row>
    <row r="45" spans="1:22" x14ac:dyDescent="0.2">
      <c r="B45" s="15" t="s">
        <v>23</v>
      </c>
      <c r="C45" s="15" t="s">
        <v>24</v>
      </c>
      <c r="D45" s="15" t="s">
        <v>25</v>
      </c>
      <c r="E45" s="15" t="s">
        <v>26</v>
      </c>
      <c r="F45" s="15" t="s">
        <v>27</v>
      </c>
      <c r="G45" s="15" t="s">
        <v>28</v>
      </c>
      <c r="H45" s="3"/>
      <c r="I45" s="15" t="s">
        <v>29</v>
      </c>
      <c r="J45" s="15" t="s">
        <v>30</v>
      </c>
      <c r="K45" s="15" t="s">
        <v>31</v>
      </c>
      <c r="N45" s="16" t="s">
        <v>17</v>
      </c>
      <c r="O45" s="4" t="s">
        <v>1</v>
      </c>
      <c r="Q45" s="4"/>
      <c r="R45" s="6"/>
      <c r="S45" s="5"/>
      <c r="T45" s="6"/>
      <c r="U45" s="5"/>
      <c r="V45" s="4"/>
    </row>
    <row r="46" spans="1:22" x14ac:dyDescent="0.2">
      <c r="A46" s="23" t="s">
        <v>32</v>
      </c>
      <c r="B46" s="1" t="s">
        <v>2</v>
      </c>
      <c r="C46" s="13">
        <v>1.1830000000000001</v>
      </c>
      <c r="D46" s="13">
        <v>-0.63</v>
      </c>
      <c r="E46" s="13">
        <v>-0.61699999999999999</v>
      </c>
      <c r="F46" s="13">
        <v>-0.46700000000000003</v>
      </c>
      <c r="G46" s="13">
        <v>-0.46899999999999997</v>
      </c>
      <c r="H46" s="13"/>
      <c r="I46" s="13">
        <v>-0.62349999999999994</v>
      </c>
      <c r="J46" s="13">
        <v>-0.46799999999999997</v>
      </c>
      <c r="K46" s="13">
        <v>-0.54574999999999996</v>
      </c>
      <c r="L46" s="13"/>
      <c r="M46" s="13"/>
      <c r="N46" s="17">
        <v>2.9196627419999999</v>
      </c>
      <c r="O46">
        <v>256</v>
      </c>
    </row>
    <row r="47" spans="1:22" x14ac:dyDescent="0.2">
      <c r="A47" s="23"/>
      <c r="B47" s="1" t="s">
        <v>3</v>
      </c>
      <c r="C47" s="13">
        <v>1.1839999999999999</v>
      </c>
      <c r="D47" s="13">
        <v>-0.63100000000000001</v>
      </c>
      <c r="E47" s="13">
        <v>-0.61699999999999999</v>
      </c>
      <c r="F47" s="13">
        <v>-0.47099999999999997</v>
      </c>
      <c r="G47" s="13">
        <v>-0.47399999999999998</v>
      </c>
      <c r="H47" s="13"/>
      <c r="I47" s="13">
        <v>-0.624</v>
      </c>
      <c r="J47" s="13">
        <v>-0.47249999999999998</v>
      </c>
      <c r="K47" s="13">
        <v>-0.5482499999999999</v>
      </c>
      <c r="L47" s="13"/>
      <c r="M47" s="13"/>
      <c r="N47" s="17">
        <v>2.915256179</v>
      </c>
      <c r="O47">
        <v>243</v>
      </c>
      <c r="Q47" s="1"/>
    </row>
    <row r="48" spans="1:22" x14ac:dyDescent="0.2">
      <c r="A48" s="23"/>
      <c r="B48" s="1" t="s">
        <v>4</v>
      </c>
      <c r="C48" s="13">
        <v>1.1879999999999999</v>
      </c>
      <c r="D48" s="13">
        <v>-0.626</v>
      </c>
      <c r="E48" s="13">
        <v>-0.61399999999999999</v>
      </c>
      <c r="F48" s="13">
        <v>-0.46200000000000002</v>
      </c>
      <c r="G48" s="13">
        <v>-0.46300000000000002</v>
      </c>
      <c r="H48" s="13"/>
      <c r="I48" s="13">
        <v>-0.62</v>
      </c>
      <c r="J48" s="13">
        <v>-0.46250000000000002</v>
      </c>
      <c r="K48" s="13">
        <v>-0.54125000000000001</v>
      </c>
      <c r="L48" s="13"/>
      <c r="M48" s="13"/>
      <c r="N48" s="17">
        <v>3.5239913820000002</v>
      </c>
      <c r="O48">
        <v>294</v>
      </c>
      <c r="Q48" s="1"/>
    </row>
    <row r="49" spans="1:17" x14ac:dyDescent="0.2">
      <c r="A49" s="23"/>
      <c r="B49" s="1" t="s">
        <v>5</v>
      </c>
      <c r="C49" s="13">
        <v>1.1819999999999999</v>
      </c>
      <c r="D49" s="13">
        <v>-0.63200000000000001</v>
      </c>
      <c r="E49" s="13">
        <v>-0.61899999999999999</v>
      </c>
      <c r="F49" s="13">
        <v>-0.47699999999999998</v>
      </c>
      <c r="G49" s="13">
        <v>-0.48</v>
      </c>
      <c r="H49" s="13"/>
      <c r="I49" s="13">
        <v>-0.62549999999999994</v>
      </c>
      <c r="J49" s="13">
        <v>-0.47849999999999998</v>
      </c>
      <c r="K49" s="13">
        <v>-0.55199999999999994</v>
      </c>
      <c r="L49" s="13"/>
      <c r="M49" s="13"/>
      <c r="N49" s="17">
        <v>2.5828754269999998</v>
      </c>
      <c r="O49">
        <v>230</v>
      </c>
      <c r="Q49" s="1"/>
    </row>
    <row r="50" spans="1:17" x14ac:dyDescent="0.2">
      <c r="A50" s="23"/>
      <c r="B50" s="1" t="s">
        <v>6</v>
      </c>
      <c r="C50" s="13">
        <v>1.1870000000000001</v>
      </c>
      <c r="D50" s="13">
        <v>-0.628</v>
      </c>
      <c r="E50" s="13">
        <v>-0.61699999999999999</v>
      </c>
      <c r="F50" s="13">
        <v>-0.47099999999999997</v>
      </c>
      <c r="G50" s="13">
        <v>-0.47299999999999998</v>
      </c>
      <c r="H50" s="13"/>
      <c r="I50" s="13">
        <v>-0.62250000000000005</v>
      </c>
      <c r="J50" s="13">
        <v>-0.47199999999999998</v>
      </c>
      <c r="K50" s="13">
        <v>-0.54725000000000001</v>
      </c>
      <c r="L50" s="13"/>
      <c r="M50" s="13"/>
      <c r="N50" s="17">
        <v>3.3647256049999998</v>
      </c>
      <c r="O50">
        <v>291</v>
      </c>
      <c r="Q50" s="1"/>
    </row>
    <row r="51" spans="1:17" x14ac:dyDescent="0.2">
      <c r="A51" s="23"/>
      <c r="B51" s="1" t="s">
        <v>7</v>
      </c>
      <c r="C51" s="13">
        <v>1.1870000000000001</v>
      </c>
      <c r="D51" s="13">
        <v>-0.627</v>
      </c>
      <c r="E51" s="13">
        <v>-0.61499999999999999</v>
      </c>
      <c r="F51" s="13">
        <v>-0.46899999999999997</v>
      </c>
      <c r="G51" s="13">
        <v>-0.47</v>
      </c>
      <c r="H51" s="13"/>
      <c r="I51" s="13">
        <v>-0.621</v>
      </c>
      <c r="J51" s="13">
        <v>-0.46949999999999997</v>
      </c>
      <c r="K51" s="13">
        <v>-0.54525000000000001</v>
      </c>
      <c r="L51" s="13"/>
      <c r="M51" s="13"/>
      <c r="N51" s="17">
        <v>3.3156239030000001</v>
      </c>
      <c r="O51">
        <v>285</v>
      </c>
      <c r="Q51" s="1"/>
    </row>
    <row r="52" spans="1:17" x14ac:dyDescent="0.2">
      <c r="A52" s="23"/>
      <c r="B52" s="1" t="s">
        <v>8</v>
      </c>
      <c r="C52" s="13">
        <v>1.1870000000000001</v>
      </c>
      <c r="D52" s="13">
        <v>-0.627</v>
      </c>
      <c r="E52" s="13">
        <v>-0.61499999999999999</v>
      </c>
      <c r="F52" s="13">
        <v>-0.46800000000000003</v>
      </c>
      <c r="G52" s="13">
        <v>-0.47</v>
      </c>
      <c r="H52" s="13"/>
      <c r="I52" s="13">
        <v>-0.621</v>
      </c>
      <c r="J52" s="13">
        <v>-0.46899999999999997</v>
      </c>
      <c r="K52" s="13">
        <v>-0.54499999999999993</v>
      </c>
      <c r="L52" s="13"/>
      <c r="M52" s="13"/>
      <c r="N52" s="17">
        <v>3.320030466</v>
      </c>
      <c r="O52">
        <v>286</v>
      </c>
      <c r="Q52" s="1"/>
    </row>
    <row r="53" spans="1:17" x14ac:dyDescent="0.2">
      <c r="A53" s="23"/>
      <c r="B53" s="1" t="s">
        <v>9</v>
      </c>
      <c r="C53" s="13">
        <v>1.1819999999999999</v>
      </c>
      <c r="D53" s="13">
        <v>-0.63700000000000001</v>
      </c>
      <c r="E53" s="13">
        <v>-0.623</v>
      </c>
      <c r="F53" s="13">
        <v>-0.48499999999999999</v>
      </c>
      <c r="G53" s="13">
        <v>-0.48799999999999999</v>
      </c>
      <c r="H53" s="13"/>
      <c r="I53" s="13">
        <v>-0.63</v>
      </c>
      <c r="J53" s="13">
        <v>-0.48649999999999999</v>
      </c>
      <c r="K53" s="13">
        <v>-0.55825000000000002</v>
      </c>
      <c r="L53" s="13"/>
      <c r="M53" s="13"/>
      <c r="N53" s="17">
        <v>2.6231640029999999</v>
      </c>
      <c r="O53">
        <v>245</v>
      </c>
      <c r="Q53" s="1"/>
    </row>
    <row r="54" spans="1:17" x14ac:dyDescent="0.2">
      <c r="A54" s="23"/>
      <c r="B54" s="1" t="s">
        <v>10</v>
      </c>
      <c r="C54" s="13">
        <v>1.1890000000000001</v>
      </c>
      <c r="D54" s="13">
        <v>-0.625</v>
      </c>
      <c r="E54" s="13">
        <v>-0.61399999999999999</v>
      </c>
      <c r="F54" s="13">
        <v>-0.46100000000000002</v>
      </c>
      <c r="G54" s="13">
        <v>-0.46100000000000002</v>
      </c>
      <c r="H54" s="13"/>
      <c r="I54" s="13">
        <v>-0.61949999999999994</v>
      </c>
      <c r="J54" s="13">
        <v>-0.46100000000000002</v>
      </c>
      <c r="K54" s="13">
        <v>-0.54025000000000001</v>
      </c>
      <c r="L54" s="13"/>
      <c r="M54" s="13"/>
      <c r="N54" s="17">
        <v>3.5334340169999998</v>
      </c>
      <c r="O54">
        <v>302</v>
      </c>
      <c r="Q54" s="1"/>
    </row>
    <row r="59" spans="1:17" x14ac:dyDescent="0.2">
      <c r="B59" s="15" t="s">
        <v>33</v>
      </c>
      <c r="C59" s="15" t="s">
        <v>24</v>
      </c>
      <c r="D59" s="15" t="s">
        <v>25</v>
      </c>
      <c r="E59" s="15" t="s">
        <v>26</v>
      </c>
      <c r="F59" s="15" t="s">
        <v>27</v>
      </c>
      <c r="G59" s="15" t="s">
        <v>28</v>
      </c>
      <c r="H59" s="3"/>
      <c r="I59" s="15" t="s">
        <v>29</v>
      </c>
      <c r="J59" s="15" t="s">
        <v>30</v>
      </c>
      <c r="K59" s="15" t="s">
        <v>31</v>
      </c>
      <c r="N59" s="16" t="s">
        <v>17</v>
      </c>
      <c r="O59" s="4" t="s">
        <v>1</v>
      </c>
    </row>
    <row r="60" spans="1:17" x14ac:dyDescent="0.2">
      <c r="A60" s="24" t="s">
        <v>34</v>
      </c>
      <c r="B60" s="1" t="s">
        <v>2</v>
      </c>
      <c r="C60" s="13">
        <v>0.40400000000000003</v>
      </c>
      <c r="D60" s="13">
        <v>-0.51800000000000002</v>
      </c>
      <c r="E60" s="13">
        <v>-0.51200000000000001</v>
      </c>
      <c r="F60" s="13">
        <v>-0.34399999999999997</v>
      </c>
      <c r="G60" s="13">
        <v>-0.33800000000000002</v>
      </c>
      <c r="H60" s="13"/>
      <c r="I60" s="13">
        <v>-0.51500000000000001</v>
      </c>
      <c r="J60" s="13">
        <v>-0.34099999999999997</v>
      </c>
      <c r="K60" s="13">
        <v>-0.42800000000000005</v>
      </c>
      <c r="L60" s="13"/>
      <c r="M60" s="13"/>
      <c r="N60" s="17">
        <v>2.9196627419999999</v>
      </c>
      <c r="O60">
        <v>256</v>
      </c>
    </row>
    <row r="61" spans="1:17" x14ac:dyDescent="0.2">
      <c r="A61" s="24"/>
      <c r="B61" s="1" t="s">
        <v>3</v>
      </c>
      <c r="C61" s="13">
        <v>0.40500000000000003</v>
      </c>
      <c r="D61" s="13">
        <v>-0.51900000000000002</v>
      </c>
      <c r="E61" s="13">
        <v>-0.51300000000000001</v>
      </c>
      <c r="F61" s="13">
        <v>-0.34799999999999998</v>
      </c>
      <c r="G61" s="13">
        <v>-0.34200000000000003</v>
      </c>
      <c r="H61" s="13"/>
      <c r="I61" s="13">
        <v>-0.51600000000000001</v>
      </c>
      <c r="J61" s="13">
        <v>-0.34499999999999997</v>
      </c>
      <c r="K61" s="13">
        <v>-0.43049999999999999</v>
      </c>
      <c r="L61" s="13"/>
      <c r="M61" s="13"/>
      <c r="N61" s="17">
        <v>2.915256179</v>
      </c>
      <c r="O61">
        <v>243</v>
      </c>
    </row>
    <row r="62" spans="1:17" x14ac:dyDescent="0.2">
      <c r="A62" s="24"/>
      <c r="B62" s="1" t="s">
        <v>4</v>
      </c>
      <c r="C62" s="13">
        <v>0.40500000000000003</v>
      </c>
      <c r="D62" s="13">
        <v>-0.51200000000000001</v>
      </c>
      <c r="E62" s="13">
        <v>-0.50700000000000001</v>
      </c>
      <c r="F62" s="13">
        <v>-0.33700000000000002</v>
      </c>
      <c r="G62" s="13">
        <v>-0.33200000000000002</v>
      </c>
      <c r="H62" s="13"/>
      <c r="I62" s="13">
        <v>-0.50950000000000006</v>
      </c>
      <c r="J62" s="13">
        <v>-0.33450000000000002</v>
      </c>
      <c r="K62" s="13">
        <v>-0.42200000000000004</v>
      </c>
      <c r="L62" s="13"/>
      <c r="M62" s="13"/>
      <c r="N62" s="17">
        <v>3.5239913820000002</v>
      </c>
      <c r="O62">
        <v>294</v>
      </c>
    </row>
    <row r="63" spans="1:17" x14ac:dyDescent="0.2">
      <c r="A63" s="24"/>
      <c r="B63" s="1" t="s">
        <v>5</v>
      </c>
      <c r="C63" s="13">
        <v>0.41</v>
      </c>
      <c r="D63" s="13">
        <v>-0.52400000000000002</v>
      </c>
      <c r="E63" s="13">
        <v>-0.51800000000000002</v>
      </c>
      <c r="F63" s="13">
        <v>-0.35299999999999998</v>
      </c>
      <c r="G63" s="13">
        <v>-0.34699999999999998</v>
      </c>
      <c r="H63" s="13"/>
      <c r="I63" s="13">
        <v>-0.52100000000000002</v>
      </c>
      <c r="J63" s="13">
        <v>-0.35</v>
      </c>
      <c r="K63" s="13">
        <v>-0.4355</v>
      </c>
      <c r="L63" s="13"/>
      <c r="M63" s="13"/>
      <c r="N63" s="17">
        <v>2.5828754269999998</v>
      </c>
      <c r="O63">
        <v>230</v>
      </c>
    </row>
    <row r="64" spans="1:17" x14ac:dyDescent="0.2">
      <c r="A64" s="24"/>
      <c r="B64" s="1" t="s">
        <v>6</v>
      </c>
      <c r="C64" s="13">
        <v>0.40799999999999997</v>
      </c>
      <c r="D64" s="13">
        <v>-0.51800000000000002</v>
      </c>
      <c r="E64" s="13">
        <v>-0.51300000000000001</v>
      </c>
      <c r="F64" s="13">
        <v>-0.34499999999999997</v>
      </c>
      <c r="G64" s="13">
        <v>-0.34</v>
      </c>
      <c r="H64" s="13"/>
      <c r="I64" s="13">
        <v>-0.51550000000000007</v>
      </c>
      <c r="J64" s="13">
        <v>-0.34250000000000003</v>
      </c>
      <c r="K64" s="13">
        <v>-0.42900000000000005</v>
      </c>
      <c r="L64" s="13"/>
      <c r="M64" s="13"/>
      <c r="N64" s="17">
        <v>3.3647256049999998</v>
      </c>
      <c r="O64">
        <v>291</v>
      </c>
    </row>
    <row r="65" spans="1:15" x14ac:dyDescent="0.2">
      <c r="A65" s="24"/>
      <c r="B65" s="1" t="s">
        <v>7</v>
      </c>
      <c r="C65" s="13">
        <v>0.40799999999999997</v>
      </c>
      <c r="D65" s="13">
        <v>-0.51600000000000001</v>
      </c>
      <c r="E65" s="13">
        <v>-0.51100000000000001</v>
      </c>
      <c r="F65" s="13">
        <v>-0.34399999999999997</v>
      </c>
      <c r="G65" s="13">
        <v>-0.33800000000000002</v>
      </c>
      <c r="H65" s="13"/>
      <c r="I65" s="13">
        <v>-0.51350000000000007</v>
      </c>
      <c r="J65" s="13">
        <v>-0.34099999999999997</v>
      </c>
      <c r="K65" s="13">
        <v>-0.42725000000000002</v>
      </c>
      <c r="L65" s="13"/>
      <c r="M65" s="13"/>
      <c r="N65" s="17">
        <v>3.3156239030000001</v>
      </c>
      <c r="O65">
        <v>285</v>
      </c>
    </row>
    <row r="66" spans="1:15" x14ac:dyDescent="0.2">
      <c r="A66" s="24"/>
      <c r="B66" s="1" t="s">
        <v>8</v>
      </c>
      <c r="C66" s="13">
        <v>0.40799999999999997</v>
      </c>
      <c r="D66" s="13">
        <v>-0.51500000000000001</v>
      </c>
      <c r="E66" s="13">
        <v>-0.51</v>
      </c>
      <c r="F66" s="13">
        <v>-0.34300000000000003</v>
      </c>
      <c r="G66" s="13">
        <v>-0.33700000000000002</v>
      </c>
      <c r="H66" s="13"/>
      <c r="I66" s="13">
        <v>-0.51249999999999996</v>
      </c>
      <c r="J66" s="13">
        <v>-0.34</v>
      </c>
      <c r="K66" s="13">
        <v>-0.42624999999999996</v>
      </c>
      <c r="L66" s="13"/>
      <c r="M66" s="13"/>
      <c r="N66" s="17">
        <v>3.320030466</v>
      </c>
      <c r="O66">
        <v>286</v>
      </c>
    </row>
    <row r="67" spans="1:15" x14ac:dyDescent="0.2">
      <c r="A67" s="24"/>
      <c r="B67" s="1" t="s">
        <v>9</v>
      </c>
      <c r="C67" s="13">
        <v>0.41199999999999998</v>
      </c>
      <c r="D67" s="13">
        <v>-0.52900000000000003</v>
      </c>
      <c r="E67" s="13">
        <v>-0.52300000000000002</v>
      </c>
      <c r="F67" s="13">
        <v>-0.36</v>
      </c>
      <c r="G67" s="13">
        <v>-0.35299999999999998</v>
      </c>
      <c r="H67" s="13"/>
      <c r="I67" s="13">
        <v>-0.52600000000000002</v>
      </c>
      <c r="J67" s="13">
        <v>-0.35649999999999998</v>
      </c>
      <c r="K67" s="13">
        <v>-0.44124999999999998</v>
      </c>
      <c r="L67" s="13"/>
      <c r="M67" s="13"/>
      <c r="N67" s="17">
        <v>2.6231640029999999</v>
      </c>
      <c r="O67">
        <v>245</v>
      </c>
    </row>
    <row r="68" spans="1:15" x14ac:dyDescent="0.2">
      <c r="A68" s="24"/>
      <c r="B68" s="1" t="s">
        <v>10</v>
      </c>
      <c r="C68" s="13">
        <v>0.40699999999999997</v>
      </c>
      <c r="D68" s="13">
        <v>-0.51200000000000001</v>
      </c>
      <c r="E68" s="13">
        <v>-0.50700000000000001</v>
      </c>
      <c r="F68" s="13">
        <v>-0.33500000000000002</v>
      </c>
      <c r="G68" s="13">
        <v>-0.33</v>
      </c>
      <c r="H68" s="13"/>
      <c r="I68" s="13">
        <v>-0.50950000000000006</v>
      </c>
      <c r="J68" s="13">
        <v>-0.33250000000000002</v>
      </c>
      <c r="K68" s="13">
        <v>-0.42100000000000004</v>
      </c>
      <c r="L68" s="13"/>
      <c r="M68" s="13"/>
      <c r="N68" s="17">
        <v>3.5334340169999998</v>
      </c>
      <c r="O68">
        <v>302</v>
      </c>
    </row>
    <row r="73" spans="1:15" x14ac:dyDescent="0.2">
      <c r="B73" s="15" t="s">
        <v>33</v>
      </c>
      <c r="C73" s="15"/>
      <c r="D73" s="15" t="s">
        <v>25</v>
      </c>
      <c r="E73" s="15" t="s">
        <v>26</v>
      </c>
      <c r="F73" s="15" t="s">
        <v>27</v>
      </c>
      <c r="G73" s="15" t="s">
        <v>28</v>
      </c>
      <c r="H73" s="3"/>
      <c r="I73" s="15" t="s">
        <v>29</v>
      </c>
      <c r="J73" s="15" t="s">
        <v>30</v>
      </c>
      <c r="K73" s="15" t="s">
        <v>31</v>
      </c>
      <c r="N73" s="16" t="s">
        <v>17</v>
      </c>
      <c r="O73" s="4" t="s">
        <v>1</v>
      </c>
    </row>
    <row r="74" spans="1:15" x14ac:dyDescent="0.2">
      <c r="A74" s="25" t="s">
        <v>35</v>
      </c>
      <c r="B74" s="1" t="s">
        <v>2</v>
      </c>
      <c r="D74" s="13">
        <v>-0.71599999999999997</v>
      </c>
      <c r="E74" s="13">
        <v>-0.71599999999999997</v>
      </c>
      <c r="F74" s="13">
        <v>-0.45400000000000001</v>
      </c>
      <c r="G74" s="13">
        <v>-0.45400000000000001</v>
      </c>
      <c r="H74" s="13"/>
      <c r="I74" s="13">
        <v>-0.71599999999999997</v>
      </c>
      <c r="J74" s="13">
        <v>-0.45400000000000001</v>
      </c>
      <c r="K74" s="13">
        <v>-0.58499999999999996</v>
      </c>
      <c r="L74" s="13"/>
      <c r="M74" s="13"/>
      <c r="N74" s="17">
        <v>2.9196627419999999</v>
      </c>
      <c r="O74">
        <v>256</v>
      </c>
    </row>
    <row r="75" spans="1:15" x14ac:dyDescent="0.2">
      <c r="A75" s="25"/>
      <c r="B75" s="1" t="s">
        <v>3</v>
      </c>
      <c r="D75" s="13">
        <v>-0.71299999999999997</v>
      </c>
      <c r="E75" s="13">
        <v>-0.71299999999999997</v>
      </c>
      <c r="F75" s="13">
        <v>-0.45600000000000002</v>
      </c>
      <c r="G75" s="13">
        <v>-0.45600000000000002</v>
      </c>
      <c r="H75" s="13"/>
      <c r="I75" s="13">
        <v>-0.71299999999999997</v>
      </c>
      <c r="J75" s="13">
        <v>-0.45600000000000002</v>
      </c>
      <c r="K75" s="13">
        <v>-0.58450000000000002</v>
      </c>
      <c r="L75" s="13"/>
      <c r="M75" s="13"/>
      <c r="N75" s="17">
        <v>2.915256179</v>
      </c>
      <c r="O75">
        <v>243</v>
      </c>
    </row>
    <row r="76" spans="1:15" x14ac:dyDescent="0.2">
      <c r="A76" s="25"/>
      <c r="B76" s="1" t="s">
        <v>4</v>
      </c>
      <c r="D76" s="13">
        <v>-0.69799999999999995</v>
      </c>
      <c r="E76" s="13">
        <v>-0.69799999999999995</v>
      </c>
      <c r="F76" s="13">
        <v>-0.442</v>
      </c>
      <c r="G76" s="13">
        <v>-0.442</v>
      </c>
      <c r="H76" s="13"/>
      <c r="I76" s="13">
        <v>-0.69799999999999995</v>
      </c>
      <c r="J76" s="13">
        <v>-0.442</v>
      </c>
      <c r="K76" s="13">
        <v>-0.56999999999999995</v>
      </c>
      <c r="L76" s="13"/>
      <c r="M76" s="13"/>
      <c r="N76" s="17">
        <v>3.5239913820000002</v>
      </c>
      <c r="O76">
        <v>294</v>
      </c>
    </row>
    <row r="77" spans="1:15" x14ac:dyDescent="0.2">
      <c r="A77" s="25"/>
      <c r="B77" s="1" t="s">
        <v>5</v>
      </c>
      <c r="D77" s="13">
        <v>-0.71199999999999997</v>
      </c>
      <c r="E77" s="13">
        <v>-0.71199999999999997</v>
      </c>
      <c r="F77" s="13">
        <v>-0.45600000000000002</v>
      </c>
      <c r="G77" s="13">
        <v>-0.45600000000000002</v>
      </c>
      <c r="H77" s="13"/>
      <c r="I77" s="13">
        <v>-0.71199999999999997</v>
      </c>
      <c r="J77" s="13">
        <v>-0.45600000000000002</v>
      </c>
      <c r="K77" s="13">
        <v>-0.58399999999999996</v>
      </c>
      <c r="L77" s="13"/>
      <c r="M77" s="13"/>
      <c r="N77" s="17">
        <v>2.5828754269999998</v>
      </c>
      <c r="O77">
        <v>230</v>
      </c>
    </row>
    <row r="78" spans="1:15" x14ac:dyDescent="0.2">
      <c r="A78" s="25"/>
      <c r="B78" s="1" t="s">
        <v>6</v>
      </c>
      <c r="D78" s="13">
        <v>-0.70399999999999996</v>
      </c>
      <c r="E78" s="13">
        <v>-0.70399999999999996</v>
      </c>
      <c r="F78" s="13">
        <v>-0.45400000000000001</v>
      </c>
      <c r="G78" s="13">
        <v>-0.45400000000000001</v>
      </c>
      <c r="H78" s="13"/>
      <c r="I78" s="13">
        <v>-0.70399999999999996</v>
      </c>
      <c r="J78" s="13">
        <v>-0.45400000000000001</v>
      </c>
      <c r="K78" s="13">
        <v>-0.57899999999999996</v>
      </c>
      <c r="L78" s="13"/>
      <c r="M78" s="13"/>
      <c r="N78" s="17">
        <v>3.3647256049999998</v>
      </c>
      <c r="O78">
        <v>291</v>
      </c>
    </row>
    <row r="79" spans="1:15" x14ac:dyDescent="0.2">
      <c r="A79" s="25"/>
      <c r="B79" s="1" t="s">
        <v>7</v>
      </c>
      <c r="D79" s="13">
        <v>-0.69499999999999995</v>
      </c>
      <c r="E79" s="13">
        <v>-0.69499999999999995</v>
      </c>
      <c r="F79" s="13">
        <v>-0.45</v>
      </c>
      <c r="G79" s="13">
        <v>-0.45</v>
      </c>
      <c r="H79" s="13"/>
      <c r="I79" s="13">
        <v>-0.69499999999999995</v>
      </c>
      <c r="J79" s="13">
        <v>-0.45</v>
      </c>
      <c r="K79" s="13">
        <v>-0.57250000000000001</v>
      </c>
      <c r="L79" s="13"/>
      <c r="M79" s="13"/>
      <c r="N79" s="17">
        <v>3.3156239030000001</v>
      </c>
      <c r="O79">
        <v>285</v>
      </c>
    </row>
    <row r="80" spans="1:15" x14ac:dyDescent="0.2">
      <c r="A80" s="25"/>
      <c r="B80" s="1" t="s">
        <v>8</v>
      </c>
      <c r="D80" s="13">
        <v>-0.68700000000000006</v>
      </c>
      <c r="E80" s="13">
        <v>-0.68700000000000006</v>
      </c>
      <c r="F80" s="13">
        <v>-0.44800000000000001</v>
      </c>
      <c r="G80" s="13">
        <v>-0.44800000000000001</v>
      </c>
      <c r="H80" s="13"/>
      <c r="I80" s="13">
        <v>-0.68700000000000006</v>
      </c>
      <c r="J80" s="13">
        <v>-0.44800000000000001</v>
      </c>
      <c r="K80" s="13">
        <v>-0.5675</v>
      </c>
      <c r="L80" s="13"/>
      <c r="M80" s="13"/>
      <c r="N80" s="17">
        <v>3.320030466</v>
      </c>
      <c r="O80">
        <v>286</v>
      </c>
    </row>
    <row r="81" spans="1:22" x14ac:dyDescent="0.2">
      <c r="A81" s="25"/>
      <c r="B81" s="1" t="s">
        <v>9</v>
      </c>
      <c r="D81" s="13">
        <v>-0.67100000000000004</v>
      </c>
      <c r="E81" s="13">
        <v>-0.67100000000000004</v>
      </c>
      <c r="F81" s="13">
        <v>-0.39900000000000002</v>
      </c>
      <c r="G81" s="13">
        <v>-0.39900000000000002</v>
      </c>
      <c r="H81" s="13"/>
      <c r="I81" s="13">
        <v>-0.67100000000000004</v>
      </c>
      <c r="J81" s="13">
        <v>-0.39900000000000002</v>
      </c>
      <c r="K81" s="13">
        <v>-0.53500000000000003</v>
      </c>
      <c r="L81" s="13"/>
      <c r="M81" s="13"/>
      <c r="N81" s="17">
        <v>2.6231640029999999</v>
      </c>
      <c r="O81">
        <v>245</v>
      </c>
    </row>
    <row r="82" spans="1:22" x14ac:dyDescent="0.2">
      <c r="A82" s="25"/>
      <c r="B82" s="1" t="s">
        <v>10</v>
      </c>
      <c r="D82" s="13">
        <v>-0.69299999999999995</v>
      </c>
      <c r="E82" s="13">
        <v>-0.69299999999999995</v>
      </c>
      <c r="F82" s="13">
        <v>-0.438</v>
      </c>
      <c r="G82" s="13">
        <v>-0.438</v>
      </c>
      <c r="H82" s="13"/>
      <c r="I82" s="13">
        <v>-0.69299999999999995</v>
      </c>
      <c r="J82" s="13">
        <v>-0.438</v>
      </c>
      <c r="K82" s="13">
        <v>-0.5655</v>
      </c>
      <c r="L82" s="13"/>
      <c r="M82" s="13"/>
      <c r="N82" s="17">
        <v>3.5334340169999998</v>
      </c>
      <c r="O82">
        <v>302</v>
      </c>
    </row>
    <row r="87" spans="1:22" ht="19" x14ac:dyDescent="0.25">
      <c r="A87" s="7" t="s">
        <v>15</v>
      </c>
    </row>
    <row r="88" spans="1:22" x14ac:dyDescent="0.2">
      <c r="B88" s="15" t="s">
        <v>23</v>
      </c>
      <c r="C88" s="15" t="s">
        <v>24</v>
      </c>
      <c r="D88" s="15" t="s">
        <v>25</v>
      </c>
      <c r="E88" s="15" t="s">
        <v>26</v>
      </c>
      <c r="F88" s="15" t="s">
        <v>27</v>
      </c>
      <c r="G88" s="15" t="s">
        <v>28</v>
      </c>
      <c r="H88" s="3"/>
      <c r="I88" s="15" t="s">
        <v>29</v>
      </c>
      <c r="J88" s="15" t="s">
        <v>30</v>
      </c>
      <c r="K88" s="15" t="s">
        <v>31</v>
      </c>
      <c r="N88" s="16" t="s">
        <v>17</v>
      </c>
      <c r="O88" s="4" t="s">
        <v>1</v>
      </c>
      <c r="Q88" s="4"/>
      <c r="R88" s="5"/>
      <c r="S88" s="5"/>
      <c r="T88" s="6"/>
      <c r="U88" s="5"/>
      <c r="V88" s="4"/>
    </row>
    <row r="89" spans="1:22" x14ac:dyDescent="0.2">
      <c r="A89" s="23" t="s">
        <v>32</v>
      </c>
      <c r="B89" s="1" t="s">
        <v>2</v>
      </c>
      <c r="C89" s="13">
        <v>1.1830000000000001</v>
      </c>
      <c r="D89" s="13">
        <v>-0.63</v>
      </c>
      <c r="E89" s="13">
        <v>-0.61699999999999999</v>
      </c>
      <c r="F89" s="13">
        <v>-0.46700000000000003</v>
      </c>
      <c r="G89" s="13">
        <v>-0.46899999999999997</v>
      </c>
      <c r="H89" s="13"/>
      <c r="I89" s="13">
        <v>-0.62349999999999994</v>
      </c>
      <c r="J89" s="13">
        <v>-0.46799999999999997</v>
      </c>
      <c r="K89" s="13">
        <v>-0.54574999999999996</v>
      </c>
      <c r="L89" s="13"/>
      <c r="M89" s="13"/>
      <c r="N89" s="17">
        <v>2.9196627419999999</v>
      </c>
      <c r="O89">
        <v>256</v>
      </c>
      <c r="Q89" s="1"/>
    </row>
    <row r="90" spans="1:22" x14ac:dyDescent="0.2">
      <c r="A90" s="23"/>
      <c r="B90" s="1" t="s">
        <v>3</v>
      </c>
      <c r="C90" s="13">
        <v>1.181</v>
      </c>
      <c r="D90" s="13">
        <v>-0.63100000000000001</v>
      </c>
      <c r="E90" s="13">
        <v>-0.61699999999999999</v>
      </c>
      <c r="F90" s="13">
        <v>-0.46800000000000003</v>
      </c>
      <c r="G90" s="13">
        <v>-0.47</v>
      </c>
      <c r="H90" s="13"/>
      <c r="I90" s="13">
        <v>-0.624</v>
      </c>
      <c r="J90" s="13">
        <v>-0.46899999999999997</v>
      </c>
      <c r="K90" s="13">
        <v>-0.54649999999999999</v>
      </c>
      <c r="L90" s="13"/>
      <c r="M90" s="13"/>
      <c r="N90" s="17">
        <v>2.7339575869999999</v>
      </c>
      <c r="O90">
        <v>234</v>
      </c>
      <c r="Q90" s="1"/>
    </row>
    <row r="91" spans="1:22" x14ac:dyDescent="0.2">
      <c r="A91" s="23"/>
      <c r="B91" s="1" t="s">
        <v>4</v>
      </c>
      <c r="C91" s="13">
        <v>1.19</v>
      </c>
      <c r="D91" s="13">
        <v>-0.626</v>
      </c>
      <c r="E91" s="13">
        <v>-0.61399999999999999</v>
      </c>
      <c r="F91" s="13">
        <v>-0.46400000000000002</v>
      </c>
      <c r="G91" s="13">
        <v>-0.46500000000000002</v>
      </c>
      <c r="H91" s="13"/>
      <c r="I91" s="13">
        <v>-0.62</v>
      </c>
      <c r="J91" s="13">
        <v>-0.46450000000000002</v>
      </c>
      <c r="K91" s="13">
        <v>-0.54225000000000001</v>
      </c>
      <c r="L91" s="13"/>
      <c r="M91" s="13"/>
      <c r="N91" s="17">
        <v>3.6920702849999998</v>
      </c>
      <c r="O91">
        <v>301</v>
      </c>
      <c r="Q91" s="1"/>
    </row>
    <row r="92" spans="1:22" x14ac:dyDescent="0.2">
      <c r="A92" s="23"/>
      <c r="B92" s="1" t="s">
        <v>5</v>
      </c>
      <c r="C92" s="13">
        <v>1.169</v>
      </c>
      <c r="D92" s="13">
        <v>-0.63300000000000001</v>
      </c>
      <c r="E92" s="13">
        <v>-0.61699999999999999</v>
      </c>
      <c r="F92" s="13">
        <v>-0.46200000000000002</v>
      </c>
      <c r="G92" s="13">
        <v>-0.46400000000000002</v>
      </c>
      <c r="H92" s="13"/>
      <c r="I92" s="13">
        <v>-0.625</v>
      </c>
      <c r="J92" s="13">
        <v>-0.46300000000000002</v>
      </c>
      <c r="K92" s="13">
        <v>-0.54400000000000004</v>
      </c>
      <c r="L92" s="13"/>
      <c r="M92" s="13"/>
      <c r="N92" s="17">
        <v>1.5813266079999999</v>
      </c>
      <c r="O92">
        <v>168</v>
      </c>
      <c r="Q92" s="1"/>
    </row>
    <row r="93" spans="1:22" x14ac:dyDescent="0.2">
      <c r="A93" s="23"/>
      <c r="B93" s="1" t="s">
        <v>6</v>
      </c>
      <c r="C93" s="13">
        <v>1.18</v>
      </c>
      <c r="D93" s="13">
        <v>-0.629</v>
      </c>
      <c r="E93" s="13">
        <v>-0.61599999999999999</v>
      </c>
      <c r="F93" s="13">
        <v>-0.46300000000000002</v>
      </c>
      <c r="G93" s="13">
        <v>-0.46400000000000002</v>
      </c>
      <c r="H93" s="13"/>
      <c r="I93" s="13">
        <v>-0.62250000000000005</v>
      </c>
      <c r="J93" s="13">
        <v>-0.46350000000000002</v>
      </c>
      <c r="K93" s="13">
        <v>-0.54300000000000004</v>
      </c>
      <c r="L93" s="13"/>
      <c r="M93" s="13"/>
      <c r="N93" s="17">
        <v>2.800685541</v>
      </c>
      <c r="O93">
        <v>247</v>
      </c>
      <c r="Q93" s="1"/>
    </row>
    <row r="94" spans="1:22" x14ac:dyDescent="0.2">
      <c r="A94" s="23"/>
      <c r="B94" s="1" t="s">
        <v>7</v>
      </c>
      <c r="C94" s="13">
        <v>1.1830000000000001</v>
      </c>
      <c r="D94" s="13">
        <v>-0.628</v>
      </c>
      <c r="E94" s="13">
        <v>-0.61499999999999999</v>
      </c>
      <c r="F94" s="13">
        <v>-0.46300000000000002</v>
      </c>
      <c r="G94" s="13">
        <v>-0.46500000000000002</v>
      </c>
      <c r="H94" s="13"/>
      <c r="I94" s="13">
        <v>-0.62149999999999994</v>
      </c>
      <c r="J94" s="13">
        <v>-0.46400000000000002</v>
      </c>
      <c r="K94" s="13">
        <v>-0.54274999999999995</v>
      </c>
      <c r="L94" s="13"/>
      <c r="M94" s="13"/>
      <c r="N94" s="17">
        <v>2.95239721</v>
      </c>
      <c r="O94">
        <v>260</v>
      </c>
      <c r="Q94" s="1"/>
    </row>
    <row r="95" spans="1:22" x14ac:dyDescent="0.2">
      <c r="A95" s="23"/>
      <c r="B95" s="1" t="s">
        <v>8</v>
      </c>
      <c r="C95" s="13">
        <v>1.1830000000000001</v>
      </c>
      <c r="D95" s="13">
        <v>-0.628</v>
      </c>
      <c r="E95" s="13">
        <v>-0.61499999999999999</v>
      </c>
      <c r="F95" s="13">
        <v>-0.46300000000000002</v>
      </c>
      <c r="G95" s="13">
        <v>-0.46500000000000002</v>
      </c>
      <c r="H95" s="13"/>
      <c r="I95" s="13">
        <v>-0.62149999999999994</v>
      </c>
      <c r="J95" s="13">
        <v>-0.46400000000000002</v>
      </c>
      <c r="K95" s="13">
        <v>-0.54274999999999995</v>
      </c>
      <c r="L95" s="13"/>
      <c r="M95" s="13"/>
      <c r="N95" s="17">
        <v>2.9983513670000002</v>
      </c>
      <c r="O95">
        <v>263</v>
      </c>
      <c r="Q95" s="1"/>
    </row>
    <row r="96" spans="1:22" x14ac:dyDescent="0.2">
      <c r="A96" s="23"/>
      <c r="B96" s="1" t="s">
        <v>9</v>
      </c>
      <c r="C96" s="13">
        <v>1.165</v>
      </c>
      <c r="D96" s="13">
        <v>-0.63400000000000001</v>
      </c>
      <c r="E96" s="13">
        <v>-0.61599999999999999</v>
      </c>
      <c r="F96" s="13">
        <v>-0.46400000000000002</v>
      </c>
      <c r="G96" s="13">
        <v>-0.46600000000000003</v>
      </c>
      <c r="H96" s="13"/>
      <c r="I96" s="13">
        <v>-0.625</v>
      </c>
      <c r="J96" s="13">
        <v>-0.46500000000000002</v>
      </c>
      <c r="K96" s="13">
        <v>-0.54500000000000004</v>
      </c>
      <c r="L96" s="13"/>
      <c r="M96" s="13"/>
      <c r="N96" s="17">
        <v>1.6637922869999999</v>
      </c>
      <c r="O96">
        <v>174</v>
      </c>
      <c r="Q96" s="1"/>
    </row>
    <row r="97" spans="1:17" x14ac:dyDescent="0.2">
      <c r="A97" s="23"/>
      <c r="B97" s="1" t="s">
        <v>10</v>
      </c>
      <c r="C97" s="13">
        <v>1.19</v>
      </c>
      <c r="D97" s="13">
        <v>-0.623</v>
      </c>
      <c r="E97" s="13">
        <v>-0.61199999999999999</v>
      </c>
      <c r="F97" s="13">
        <v>-0.46200000000000002</v>
      </c>
      <c r="G97" s="13">
        <v>-0.46300000000000002</v>
      </c>
      <c r="H97" s="13"/>
      <c r="I97" s="13">
        <v>-0.61749999999999994</v>
      </c>
      <c r="J97" s="13">
        <v>-0.46250000000000002</v>
      </c>
      <c r="K97" s="13">
        <v>-0.53999999999999992</v>
      </c>
      <c r="L97" s="13"/>
      <c r="M97" s="13"/>
      <c r="N97" s="17">
        <v>3.676962069</v>
      </c>
      <c r="O97">
        <v>320</v>
      </c>
      <c r="Q97" s="1"/>
    </row>
    <row r="102" spans="1:17" x14ac:dyDescent="0.2">
      <c r="B102" s="15" t="s">
        <v>33</v>
      </c>
      <c r="C102" s="15" t="s">
        <v>24</v>
      </c>
      <c r="D102" s="15" t="s">
        <v>25</v>
      </c>
      <c r="E102" s="15" t="s">
        <v>26</v>
      </c>
      <c r="F102" s="15" t="s">
        <v>27</v>
      </c>
      <c r="G102" s="15" t="s">
        <v>28</v>
      </c>
      <c r="H102" s="3"/>
      <c r="I102" s="15" t="s">
        <v>29</v>
      </c>
      <c r="J102" s="15" t="s">
        <v>30</v>
      </c>
      <c r="K102" s="15" t="s">
        <v>31</v>
      </c>
      <c r="N102" s="16" t="s">
        <v>17</v>
      </c>
      <c r="O102" s="4" t="s">
        <v>1</v>
      </c>
    </row>
    <row r="103" spans="1:17" x14ac:dyDescent="0.2">
      <c r="A103" s="24" t="s">
        <v>34</v>
      </c>
      <c r="B103" s="1" t="s">
        <v>2</v>
      </c>
      <c r="C103" s="13">
        <v>0.40400000000000003</v>
      </c>
      <c r="D103" s="13">
        <v>-0.51800000000000002</v>
      </c>
      <c r="E103" s="13">
        <v>-0.51200000000000001</v>
      </c>
      <c r="F103" s="13">
        <v>-0.34399999999999997</v>
      </c>
      <c r="G103" s="13">
        <v>-0.33800000000000002</v>
      </c>
      <c r="H103" s="13"/>
      <c r="I103" s="13">
        <v>-0.51500000000000001</v>
      </c>
      <c r="J103" s="13">
        <v>-0.34099999999999997</v>
      </c>
      <c r="K103" s="13">
        <v>-0.42800000000000005</v>
      </c>
      <c r="L103" s="13"/>
      <c r="M103" s="13"/>
      <c r="N103" s="17">
        <v>2.9196627419999999</v>
      </c>
      <c r="O103">
        <v>256</v>
      </c>
    </row>
    <row r="104" spans="1:17" x14ac:dyDescent="0.2">
      <c r="A104" s="24"/>
      <c r="B104" s="1" t="s">
        <v>3</v>
      </c>
      <c r="C104" s="13">
        <v>0.4</v>
      </c>
      <c r="D104" s="13">
        <v>-0.51700000000000002</v>
      </c>
      <c r="E104" s="13">
        <v>-0.51100000000000001</v>
      </c>
      <c r="F104" s="13">
        <v>-0.34499999999999997</v>
      </c>
      <c r="G104" s="13">
        <v>-0.33900000000000002</v>
      </c>
      <c r="H104" s="13"/>
      <c r="I104" s="13">
        <v>-0.51400000000000001</v>
      </c>
      <c r="J104" s="13">
        <v>-0.34199999999999997</v>
      </c>
      <c r="K104" s="13">
        <v>-0.42799999999999999</v>
      </c>
      <c r="L104" s="13"/>
      <c r="M104" s="13"/>
      <c r="N104" s="17">
        <v>2.7339575869999999</v>
      </c>
      <c r="O104">
        <v>234</v>
      </c>
    </row>
    <row r="105" spans="1:17" x14ac:dyDescent="0.2">
      <c r="A105" s="24"/>
      <c r="B105" s="1" t="s">
        <v>4</v>
      </c>
      <c r="C105" s="13">
        <v>0.40899999999999997</v>
      </c>
      <c r="D105" s="13">
        <v>-0.51300000000000001</v>
      </c>
      <c r="E105" s="13">
        <v>-0.50700000000000001</v>
      </c>
      <c r="F105" s="13">
        <v>-0.33900000000000002</v>
      </c>
      <c r="G105" s="13">
        <v>-0.33400000000000002</v>
      </c>
      <c r="H105" s="13"/>
      <c r="I105" s="13">
        <v>-0.51</v>
      </c>
      <c r="J105" s="13">
        <v>-0.33650000000000002</v>
      </c>
      <c r="K105" s="13">
        <v>-0.42325000000000002</v>
      </c>
      <c r="L105" s="13"/>
      <c r="M105" s="13"/>
      <c r="N105" s="17">
        <v>3.6920702849999998</v>
      </c>
      <c r="O105">
        <v>301</v>
      </c>
    </row>
    <row r="106" spans="1:17" x14ac:dyDescent="0.2">
      <c r="A106" s="24"/>
      <c r="B106" s="1" t="s">
        <v>5</v>
      </c>
      <c r="C106" s="13">
        <v>0.39200000000000002</v>
      </c>
      <c r="D106" s="13">
        <v>-0.52</v>
      </c>
      <c r="E106" s="13">
        <v>-0.51200000000000001</v>
      </c>
      <c r="F106" s="13">
        <v>-0.34</v>
      </c>
      <c r="G106" s="13">
        <v>-0.33500000000000002</v>
      </c>
      <c r="H106" s="13"/>
      <c r="I106" s="13">
        <v>-0.51600000000000001</v>
      </c>
      <c r="J106" s="13">
        <v>-0.33750000000000002</v>
      </c>
      <c r="K106" s="13">
        <v>-0.42675000000000002</v>
      </c>
      <c r="L106" s="13"/>
      <c r="M106" s="13"/>
      <c r="N106" s="17">
        <v>1.5813266079999999</v>
      </c>
      <c r="O106">
        <v>168</v>
      </c>
    </row>
    <row r="107" spans="1:17" x14ac:dyDescent="0.2">
      <c r="A107" s="24"/>
      <c r="B107" s="1" t="s">
        <v>6</v>
      </c>
      <c r="C107" s="13">
        <v>0.39900000000000002</v>
      </c>
      <c r="D107" s="13">
        <v>-0.51600000000000001</v>
      </c>
      <c r="E107" s="13">
        <v>-0.51</v>
      </c>
      <c r="F107" s="13">
        <v>-0.33900000000000002</v>
      </c>
      <c r="G107" s="13">
        <v>-0.33400000000000002</v>
      </c>
      <c r="H107" s="13"/>
      <c r="I107" s="13">
        <v>-0.51300000000000001</v>
      </c>
      <c r="J107" s="13">
        <v>-0.33650000000000002</v>
      </c>
      <c r="K107" s="13">
        <v>-0.42475000000000002</v>
      </c>
      <c r="L107" s="13"/>
      <c r="M107" s="13"/>
      <c r="N107" s="17">
        <v>2.800685541</v>
      </c>
      <c r="O107">
        <v>247</v>
      </c>
    </row>
    <row r="108" spans="1:17" x14ac:dyDescent="0.2">
      <c r="A108" s="24"/>
      <c r="B108" s="1" t="s">
        <v>7</v>
      </c>
      <c r="C108" s="13">
        <v>0.40100000000000002</v>
      </c>
      <c r="D108" s="13">
        <v>-0.51500000000000001</v>
      </c>
      <c r="E108" s="13">
        <v>-0.50900000000000001</v>
      </c>
      <c r="F108" s="13">
        <v>-0.33900000000000002</v>
      </c>
      <c r="G108" s="13">
        <v>-0.33400000000000002</v>
      </c>
      <c r="H108" s="13"/>
      <c r="I108" s="13">
        <v>-0.51200000000000001</v>
      </c>
      <c r="J108" s="13">
        <v>-0.33650000000000002</v>
      </c>
      <c r="K108" s="13">
        <v>-0.42425000000000002</v>
      </c>
      <c r="L108" s="13"/>
      <c r="M108" s="13"/>
      <c r="N108" s="17">
        <v>2.95239721</v>
      </c>
      <c r="O108">
        <v>260</v>
      </c>
    </row>
    <row r="109" spans="1:17" x14ac:dyDescent="0.2">
      <c r="A109" s="24"/>
      <c r="B109" s="1" t="s">
        <v>8</v>
      </c>
      <c r="C109" s="13">
        <v>0.40200000000000002</v>
      </c>
      <c r="D109" s="13">
        <v>-0.51500000000000001</v>
      </c>
      <c r="E109" s="13">
        <v>-0.50900000000000001</v>
      </c>
      <c r="F109" s="13">
        <v>-0.33900000000000002</v>
      </c>
      <c r="G109" s="13">
        <v>-0.33400000000000002</v>
      </c>
      <c r="H109" s="13"/>
      <c r="I109" s="13">
        <v>-0.51200000000000001</v>
      </c>
      <c r="J109" s="13">
        <v>-0.33650000000000002</v>
      </c>
      <c r="K109" s="13">
        <v>-0.42425000000000002</v>
      </c>
      <c r="L109" s="13"/>
      <c r="M109" s="13"/>
      <c r="N109" s="17">
        <v>2.9983513670000002</v>
      </c>
      <c r="O109">
        <v>263</v>
      </c>
    </row>
    <row r="110" spans="1:17" x14ac:dyDescent="0.2">
      <c r="A110" s="24"/>
      <c r="B110" s="1" t="s">
        <v>9</v>
      </c>
      <c r="C110" s="13">
        <v>0.38100000000000001</v>
      </c>
      <c r="D110" s="13">
        <v>-0.51700000000000002</v>
      </c>
      <c r="E110" s="13">
        <v>-0.50900000000000001</v>
      </c>
      <c r="F110" s="13">
        <v>-0.34100000000000003</v>
      </c>
      <c r="G110" s="13">
        <v>-0.33500000000000002</v>
      </c>
      <c r="H110" s="13"/>
      <c r="I110" s="13">
        <v>-0.51300000000000001</v>
      </c>
      <c r="J110" s="13">
        <v>-0.33800000000000002</v>
      </c>
      <c r="K110" s="13">
        <v>-0.42549999999999999</v>
      </c>
      <c r="L110" s="13"/>
      <c r="M110" s="13"/>
      <c r="N110" s="17">
        <v>1.6637922869999999</v>
      </c>
      <c r="O110">
        <v>174</v>
      </c>
    </row>
    <row r="111" spans="1:17" x14ac:dyDescent="0.2">
      <c r="A111" s="24"/>
      <c r="B111" s="1" t="s">
        <v>10</v>
      </c>
      <c r="C111" s="13">
        <v>0.40899999999999997</v>
      </c>
      <c r="D111" s="13">
        <v>-0.51300000000000001</v>
      </c>
      <c r="E111" s="13">
        <v>-0.50700000000000001</v>
      </c>
      <c r="F111" s="13">
        <v>-0.33500000000000002</v>
      </c>
      <c r="G111" s="13">
        <v>-0.33100000000000002</v>
      </c>
      <c r="H111" s="13"/>
      <c r="I111" s="13">
        <v>-0.51</v>
      </c>
      <c r="J111" s="13">
        <v>-0.33300000000000002</v>
      </c>
      <c r="K111" s="13">
        <v>-0.42149999999999999</v>
      </c>
      <c r="L111" s="13"/>
      <c r="M111" s="13"/>
      <c r="N111" s="17">
        <v>3.676962069</v>
      </c>
      <c r="O111">
        <v>320</v>
      </c>
    </row>
    <row r="116" spans="1:15" x14ac:dyDescent="0.2">
      <c r="B116" s="15" t="s">
        <v>33</v>
      </c>
      <c r="C116" s="15"/>
      <c r="D116" s="15" t="s">
        <v>25</v>
      </c>
      <c r="E116" s="15" t="s">
        <v>26</v>
      </c>
      <c r="F116" s="15" t="s">
        <v>27</v>
      </c>
      <c r="G116" s="15" t="s">
        <v>28</v>
      </c>
      <c r="H116" s="3"/>
      <c r="I116" s="15" t="s">
        <v>29</v>
      </c>
      <c r="J116" s="15" t="s">
        <v>30</v>
      </c>
      <c r="K116" s="15" t="s">
        <v>31</v>
      </c>
      <c r="N116" s="16" t="s">
        <v>17</v>
      </c>
      <c r="O116" s="4" t="s">
        <v>1</v>
      </c>
    </row>
    <row r="117" spans="1:15" x14ac:dyDescent="0.2">
      <c r="A117" s="25" t="s">
        <v>35</v>
      </c>
      <c r="B117" s="1" t="s">
        <v>2</v>
      </c>
      <c r="D117" s="13">
        <v>-0.71599999999999997</v>
      </c>
      <c r="E117" s="13">
        <v>-0.71599999999999997</v>
      </c>
      <c r="F117" s="13">
        <v>-0.45400000000000001</v>
      </c>
      <c r="G117" s="13">
        <v>-0.45400000000000001</v>
      </c>
      <c r="H117" s="13"/>
      <c r="I117" s="13">
        <v>-0.71599999999999997</v>
      </c>
      <c r="J117" s="13">
        <v>-0.45400000000000001</v>
      </c>
      <c r="K117" s="13">
        <v>-0.58499999999999996</v>
      </c>
      <c r="L117" s="13"/>
      <c r="M117" s="13"/>
      <c r="N117" s="17">
        <v>2.9196627419999999</v>
      </c>
      <c r="O117">
        <v>256</v>
      </c>
    </row>
    <row r="118" spans="1:15" x14ac:dyDescent="0.2">
      <c r="A118" s="25"/>
      <c r="B118" s="1" t="s">
        <v>3</v>
      </c>
      <c r="D118" s="13">
        <v>-0.71599999999999997</v>
      </c>
      <c r="E118" s="13">
        <v>-0.71599999999999997</v>
      </c>
      <c r="F118" s="13">
        <v>-0.45600000000000002</v>
      </c>
      <c r="G118" s="13">
        <v>-0.45600000000000002</v>
      </c>
      <c r="H118" s="13"/>
      <c r="I118" s="13">
        <v>-0.71599999999999997</v>
      </c>
      <c r="J118" s="13">
        <v>-0.45600000000000002</v>
      </c>
      <c r="K118" s="13">
        <v>-0.58599999999999997</v>
      </c>
      <c r="L118" s="13"/>
      <c r="M118" s="13"/>
      <c r="N118" s="17">
        <v>2.7339575869999999</v>
      </c>
      <c r="O118">
        <v>234</v>
      </c>
    </row>
    <row r="119" spans="1:15" x14ac:dyDescent="0.2">
      <c r="A119" s="25"/>
      <c r="B119" s="1" t="s">
        <v>4</v>
      </c>
      <c r="D119" s="13">
        <v>-0.68600000000000005</v>
      </c>
      <c r="E119" s="13">
        <v>-0.68600000000000005</v>
      </c>
      <c r="F119" s="13">
        <v>-0.438</v>
      </c>
      <c r="G119" s="13">
        <v>-0.438</v>
      </c>
      <c r="H119" s="13"/>
      <c r="I119" s="13">
        <v>-0.68600000000000005</v>
      </c>
      <c r="J119" s="13">
        <v>-0.438</v>
      </c>
      <c r="K119" s="13">
        <v>-0.56200000000000006</v>
      </c>
      <c r="L119" s="13"/>
      <c r="M119" s="13"/>
      <c r="N119" s="17">
        <v>3.6920702849999998</v>
      </c>
      <c r="O119">
        <v>301</v>
      </c>
    </row>
    <row r="120" spans="1:15" x14ac:dyDescent="0.2">
      <c r="A120" s="25"/>
      <c r="B120" s="1" t="s">
        <v>5</v>
      </c>
      <c r="D120" s="13">
        <v>-0.72299999999999998</v>
      </c>
      <c r="E120" s="13">
        <v>-0.72299999999999998</v>
      </c>
      <c r="F120" s="13">
        <v>-0.45100000000000001</v>
      </c>
      <c r="G120" s="13">
        <v>-0.45100000000000001</v>
      </c>
      <c r="H120" s="13"/>
      <c r="I120" s="13">
        <v>-0.72299999999999998</v>
      </c>
      <c r="J120" s="13">
        <v>-0.45100000000000001</v>
      </c>
      <c r="K120" s="13">
        <v>-0.58699999999999997</v>
      </c>
      <c r="L120" s="13"/>
      <c r="M120" s="13"/>
      <c r="N120" s="17">
        <v>1.5813266079999999</v>
      </c>
      <c r="O120">
        <v>168</v>
      </c>
    </row>
    <row r="121" spans="1:15" x14ac:dyDescent="0.2">
      <c r="A121" s="25"/>
      <c r="B121" s="1" t="s">
        <v>6</v>
      </c>
      <c r="D121" s="13">
        <v>-0.71699999999999997</v>
      </c>
      <c r="E121" s="13">
        <v>-0.71699999999999997</v>
      </c>
      <c r="F121" s="13">
        <v>-0.45400000000000001</v>
      </c>
      <c r="G121" s="13">
        <v>-0.45400000000000001</v>
      </c>
      <c r="H121" s="13"/>
      <c r="I121" s="13">
        <v>-0.71699999999999997</v>
      </c>
      <c r="J121" s="13">
        <v>-0.45400000000000001</v>
      </c>
      <c r="K121" s="13">
        <v>-0.58550000000000002</v>
      </c>
      <c r="L121" s="13"/>
      <c r="M121" s="13"/>
      <c r="N121" s="17">
        <v>2.800685541</v>
      </c>
      <c r="O121">
        <v>247</v>
      </c>
    </row>
    <row r="122" spans="1:15" x14ac:dyDescent="0.2">
      <c r="A122" s="25"/>
      <c r="B122" s="1" t="s">
        <v>7</v>
      </c>
      <c r="D122" s="13">
        <v>-0.70599999999999996</v>
      </c>
      <c r="E122" s="13">
        <v>-0.70599999999999996</v>
      </c>
      <c r="F122" s="13">
        <v>-0.44600000000000001</v>
      </c>
      <c r="G122" s="13">
        <v>-0.44600000000000001</v>
      </c>
      <c r="H122" s="13"/>
      <c r="I122" s="13">
        <v>-0.70599999999999996</v>
      </c>
      <c r="J122" s="13">
        <v>-0.44600000000000001</v>
      </c>
      <c r="K122" s="13">
        <v>-0.57599999999999996</v>
      </c>
      <c r="L122" s="13"/>
      <c r="M122" s="13"/>
      <c r="N122" s="17">
        <v>2.95239721</v>
      </c>
      <c r="O122">
        <v>260</v>
      </c>
    </row>
    <row r="123" spans="1:15" x14ac:dyDescent="0.2">
      <c r="A123" s="25"/>
      <c r="B123" s="1" t="s">
        <v>8</v>
      </c>
      <c r="D123" s="13">
        <v>-0.70299999999999996</v>
      </c>
      <c r="E123" s="13">
        <v>-0.70299999999999996</v>
      </c>
      <c r="F123" s="13">
        <v>-0.44500000000000001</v>
      </c>
      <c r="G123" s="13">
        <v>-0.44500000000000001</v>
      </c>
      <c r="H123" s="13"/>
      <c r="I123" s="13">
        <v>-0.70299999999999996</v>
      </c>
      <c r="J123" s="13">
        <v>-0.44500000000000001</v>
      </c>
      <c r="K123" s="13">
        <v>-0.57399999999999995</v>
      </c>
      <c r="L123" s="13"/>
      <c r="M123" s="13"/>
      <c r="N123" s="17">
        <v>2.9983513670000002</v>
      </c>
      <c r="O123">
        <v>263</v>
      </c>
    </row>
    <row r="124" spans="1:15" x14ac:dyDescent="0.2">
      <c r="A124" s="25"/>
      <c r="B124" s="1" t="s">
        <v>9</v>
      </c>
      <c r="D124" s="13">
        <v>-0.71899999999999997</v>
      </c>
      <c r="E124" s="13">
        <v>-0.71899999999999997</v>
      </c>
      <c r="F124" s="13">
        <v>-0.46100000000000002</v>
      </c>
      <c r="G124" s="13">
        <v>-0.46</v>
      </c>
      <c r="H124" s="13"/>
      <c r="I124" s="13">
        <v>-0.71899999999999997</v>
      </c>
      <c r="J124" s="13">
        <v>-0.46050000000000002</v>
      </c>
      <c r="K124" s="13">
        <v>-0.58975</v>
      </c>
      <c r="L124" s="13"/>
      <c r="M124" s="13"/>
      <c r="N124" s="17">
        <v>1.6637922869999999</v>
      </c>
      <c r="O124">
        <v>174</v>
      </c>
    </row>
    <row r="125" spans="1:15" x14ac:dyDescent="0.2">
      <c r="A125" s="25"/>
      <c r="B125" s="1" t="s">
        <v>10</v>
      </c>
      <c r="D125" s="13">
        <v>-0.67400000000000004</v>
      </c>
      <c r="E125" s="13">
        <v>-0.67400000000000004</v>
      </c>
      <c r="F125" s="13">
        <v>-0.432</v>
      </c>
      <c r="G125" s="13">
        <v>-0.432</v>
      </c>
      <c r="H125" s="13"/>
      <c r="I125" s="13">
        <v>-0.67400000000000004</v>
      </c>
      <c r="J125" s="13">
        <v>-0.432</v>
      </c>
      <c r="K125" s="13">
        <v>-0.55300000000000005</v>
      </c>
      <c r="L125" s="13"/>
      <c r="M125" s="13"/>
      <c r="N125" s="17">
        <v>3.676962069</v>
      </c>
      <c r="O125">
        <v>320</v>
      </c>
    </row>
  </sheetData>
  <mergeCells count="9">
    <mergeCell ref="A89:A97"/>
    <mergeCell ref="A103:A111"/>
    <mergeCell ref="A117:A125"/>
    <mergeCell ref="A3:A11"/>
    <mergeCell ref="A17:A25"/>
    <mergeCell ref="A31:A39"/>
    <mergeCell ref="A46:A54"/>
    <mergeCell ref="A60:A68"/>
    <mergeCell ref="A74:A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09CF-0F88-FB4B-8A70-E7E59C5F10A4}">
  <dimension ref="A1:O123"/>
  <sheetViews>
    <sheetView topLeftCell="A93" workbookViewId="0">
      <selection activeCell="J100" sqref="J100:J109"/>
    </sheetView>
  </sheetViews>
  <sheetFormatPr baseColWidth="10" defaultRowHeight="16" x14ac:dyDescent="0.2"/>
  <cols>
    <col min="1" max="1" width="16.6640625" bestFit="1" customWidth="1"/>
    <col min="11" max="11" width="25.6640625" bestFit="1" customWidth="1"/>
    <col min="14" max="14" width="10.83203125" style="11"/>
  </cols>
  <sheetData>
    <row r="1" spans="1:15" ht="19" x14ac:dyDescent="0.25">
      <c r="A1" s="7" t="s">
        <v>13</v>
      </c>
    </row>
    <row r="2" spans="1:15" x14ac:dyDescent="0.2">
      <c r="B2" s="15" t="s">
        <v>23</v>
      </c>
      <c r="C2" s="15" t="s">
        <v>24</v>
      </c>
      <c r="D2" s="15" t="s">
        <v>25</v>
      </c>
      <c r="E2" s="15" t="s">
        <v>26</v>
      </c>
      <c r="F2" s="15" t="s">
        <v>27</v>
      </c>
      <c r="G2" s="15" t="s">
        <v>28</v>
      </c>
      <c r="H2" s="3"/>
      <c r="I2" s="15" t="s">
        <v>29</v>
      </c>
      <c r="J2" s="15" t="s">
        <v>30</v>
      </c>
      <c r="K2" s="15" t="s">
        <v>31</v>
      </c>
      <c r="N2" s="16" t="s">
        <v>17</v>
      </c>
      <c r="O2" s="4" t="s">
        <v>1</v>
      </c>
    </row>
    <row r="3" spans="1:15" x14ac:dyDescent="0.2">
      <c r="A3" s="23" t="s">
        <v>32</v>
      </c>
      <c r="B3" s="1" t="s">
        <v>2</v>
      </c>
      <c r="C3" s="13">
        <v>0.497</v>
      </c>
      <c r="D3" s="13">
        <v>-0.41599999999999998</v>
      </c>
      <c r="E3" s="13">
        <v>-0.42299999999999999</v>
      </c>
      <c r="F3" s="13">
        <v>-0.128</v>
      </c>
      <c r="G3" s="13">
        <v>-0.13500000000000001</v>
      </c>
      <c r="H3" s="13"/>
      <c r="I3" s="13">
        <v>-0.41949999999999998</v>
      </c>
      <c r="J3" s="13">
        <v>-0.13150000000000001</v>
      </c>
      <c r="K3" s="13">
        <v>-0.28799999999999998</v>
      </c>
      <c r="L3" s="13"/>
      <c r="M3" s="13"/>
      <c r="N3" s="17">
        <v>7.6044687199999998</v>
      </c>
      <c r="O3">
        <v>536</v>
      </c>
    </row>
    <row r="4" spans="1:15" x14ac:dyDescent="0.2">
      <c r="A4" s="23"/>
      <c r="B4" s="1" t="s">
        <v>3</v>
      </c>
      <c r="C4" s="13">
        <v>0.54300000000000004</v>
      </c>
      <c r="D4" s="13">
        <v>-0.44900000000000001</v>
      </c>
      <c r="E4" s="13">
        <v>-0.45600000000000002</v>
      </c>
      <c r="F4" s="13">
        <v>-0.14099999999999999</v>
      </c>
      <c r="G4" s="13">
        <v>-0.14699999999999999</v>
      </c>
      <c r="H4" s="13"/>
      <c r="I4" s="13">
        <v>-0.45250000000000001</v>
      </c>
      <c r="J4" s="13">
        <v>-0.14399999999999999</v>
      </c>
      <c r="K4" s="13">
        <v>-0.3085</v>
      </c>
      <c r="L4" s="13"/>
      <c r="M4" s="13"/>
      <c r="N4" s="17">
        <v>7.0750516509999999</v>
      </c>
      <c r="O4">
        <v>521</v>
      </c>
    </row>
    <row r="5" spans="1:15" x14ac:dyDescent="0.2">
      <c r="A5" s="23"/>
      <c r="B5" s="1" t="s">
        <v>4</v>
      </c>
      <c r="C5" s="13">
        <v>0.503</v>
      </c>
      <c r="D5" s="13">
        <v>-0.42799999999999999</v>
      </c>
      <c r="E5" s="13">
        <v>-0.435</v>
      </c>
      <c r="F5" s="13">
        <v>-0.13800000000000001</v>
      </c>
      <c r="G5" s="13">
        <v>-0.14199999999999999</v>
      </c>
      <c r="H5" s="13"/>
      <c r="I5" s="13">
        <v>-0.43149999999999999</v>
      </c>
      <c r="J5" s="13">
        <v>-0.14000000000000001</v>
      </c>
      <c r="K5" s="13">
        <v>-0.29149999999999998</v>
      </c>
      <c r="L5" s="13"/>
      <c r="M5" s="13"/>
      <c r="N5" s="17">
        <v>9.6144909569999992</v>
      </c>
      <c r="O5">
        <v>641</v>
      </c>
    </row>
    <row r="6" spans="1:15" x14ac:dyDescent="0.2">
      <c r="A6" s="23"/>
      <c r="B6" s="1" t="s">
        <v>5</v>
      </c>
      <c r="C6" s="13">
        <v>0.51900000000000002</v>
      </c>
      <c r="D6" s="13">
        <v>-0.42199999999999999</v>
      </c>
      <c r="E6" s="13">
        <v>-0.43099999999999999</v>
      </c>
      <c r="F6" s="13">
        <v>-0.17699999999999999</v>
      </c>
      <c r="G6" s="13">
        <v>-0.184</v>
      </c>
      <c r="H6" s="13"/>
      <c r="I6" s="13">
        <v>-0.42649999999999999</v>
      </c>
      <c r="J6" s="13">
        <v>-0.18049999999999999</v>
      </c>
      <c r="K6" s="13">
        <v>-0.246</v>
      </c>
      <c r="L6" s="13"/>
      <c r="M6" s="13"/>
      <c r="N6" s="17">
        <v>3.3175124299999998</v>
      </c>
      <c r="O6">
        <v>283</v>
      </c>
    </row>
    <row r="7" spans="1:15" x14ac:dyDescent="0.2">
      <c r="A7" s="23"/>
      <c r="B7" s="1" t="s">
        <v>6</v>
      </c>
      <c r="C7" s="13">
        <v>0.48</v>
      </c>
      <c r="D7" s="13">
        <v>-0.373</v>
      </c>
      <c r="E7" s="13">
        <v>-0.38300000000000001</v>
      </c>
      <c r="F7" s="13">
        <v>-0.16300000000000001</v>
      </c>
      <c r="G7" s="13">
        <v>-0.16300000000000001</v>
      </c>
      <c r="H7" s="13"/>
      <c r="I7" s="13">
        <v>-0.378</v>
      </c>
      <c r="J7" s="13">
        <v>-0.16300000000000001</v>
      </c>
      <c r="K7" s="13">
        <v>-0.215</v>
      </c>
      <c r="L7" s="13"/>
      <c r="M7" s="13"/>
      <c r="N7" s="17">
        <v>3.9042148179999998</v>
      </c>
      <c r="O7">
        <v>308</v>
      </c>
    </row>
    <row r="8" spans="1:15" x14ac:dyDescent="0.2">
      <c r="A8" s="23"/>
      <c r="B8" s="1" t="s">
        <v>7</v>
      </c>
      <c r="C8" s="13">
        <v>0.47399999999999998</v>
      </c>
      <c r="D8" s="13">
        <v>-0.379</v>
      </c>
      <c r="E8" s="13">
        <v>-0.39100000000000001</v>
      </c>
      <c r="F8" s="13">
        <v>-0.14899999999999999</v>
      </c>
      <c r="G8" s="13">
        <v>-0.14000000000000001</v>
      </c>
      <c r="H8" s="13"/>
      <c r="I8" s="13">
        <v>-0.38500000000000001</v>
      </c>
      <c r="J8" s="13">
        <v>-0.14450000000000002</v>
      </c>
      <c r="K8" s="13">
        <v>-0.24049999999999999</v>
      </c>
      <c r="L8" s="13"/>
      <c r="M8" s="13"/>
      <c r="N8" s="17">
        <v>4.8950619839999998</v>
      </c>
      <c r="O8">
        <v>374</v>
      </c>
    </row>
    <row r="9" spans="1:15" x14ac:dyDescent="0.2">
      <c r="A9" s="23"/>
      <c r="B9" s="1" t="s">
        <v>8</v>
      </c>
      <c r="C9" s="13">
        <v>0.47399999999999998</v>
      </c>
      <c r="D9" s="13">
        <v>-0.379</v>
      </c>
      <c r="E9" s="13">
        <v>-0.39</v>
      </c>
      <c r="F9" s="13">
        <v>-0.155</v>
      </c>
      <c r="G9" s="13">
        <v>-0.14399999999999999</v>
      </c>
      <c r="H9" s="13"/>
      <c r="I9" s="13">
        <v>-0.38450000000000001</v>
      </c>
      <c r="J9" s="13">
        <v>-0.14949999999999999</v>
      </c>
      <c r="K9" s="13">
        <v>-0.23500000000000001</v>
      </c>
      <c r="L9" s="13"/>
      <c r="M9" s="13"/>
      <c r="N9" s="17">
        <v>4.4487401029999996</v>
      </c>
      <c r="O9">
        <v>343</v>
      </c>
    </row>
    <row r="10" spans="1:15" x14ac:dyDescent="0.2">
      <c r="A10" s="23"/>
      <c r="B10" s="1" t="s">
        <v>9</v>
      </c>
      <c r="C10" s="13">
        <v>0.54100000000000004</v>
      </c>
      <c r="D10" s="13">
        <v>-0.47699999999999998</v>
      </c>
      <c r="E10" s="13">
        <v>-0.48199999999999998</v>
      </c>
      <c r="F10" s="13">
        <v>-0.191</v>
      </c>
      <c r="G10" s="13">
        <v>-0.20599999999999999</v>
      </c>
      <c r="H10" s="13"/>
      <c r="I10" s="13">
        <v>-0.47949999999999998</v>
      </c>
      <c r="J10" s="13">
        <v>-0.19850000000000001</v>
      </c>
      <c r="K10" s="13">
        <v>-0.28099999999999997</v>
      </c>
      <c r="L10" s="13"/>
      <c r="M10" s="13"/>
      <c r="N10" s="17">
        <v>1.8658646759999999</v>
      </c>
      <c r="O10">
        <v>187</v>
      </c>
    </row>
    <row r="11" spans="1:15" x14ac:dyDescent="0.2">
      <c r="A11" s="23"/>
      <c r="B11" s="1" t="s">
        <v>10</v>
      </c>
      <c r="C11" s="13">
        <v>0.51400000000000001</v>
      </c>
      <c r="D11" s="13">
        <v>-0.42799999999999999</v>
      </c>
      <c r="E11" s="13">
        <v>-0.443</v>
      </c>
      <c r="F11" s="13">
        <v>-0.152</v>
      </c>
      <c r="G11" s="13">
        <v>-0.13800000000000001</v>
      </c>
      <c r="H11" s="13"/>
      <c r="I11" s="13">
        <v>-0.4355</v>
      </c>
      <c r="J11" s="13">
        <v>-0.14500000000000002</v>
      </c>
      <c r="K11" s="13">
        <v>-0.29049999999999998</v>
      </c>
      <c r="L11" s="13"/>
      <c r="M11" s="13"/>
      <c r="N11" s="17">
        <v>8.9207720389999992</v>
      </c>
      <c r="O11">
        <v>574</v>
      </c>
    </row>
    <row r="16" spans="1:15" x14ac:dyDescent="0.2">
      <c r="B16" s="15" t="s">
        <v>33</v>
      </c>
      <c r="C16" s="15" t="s">
        <v>24</v>
      </c>
      <c r="D16" s="15" t="s">
        <v>25</v>
      </c>
      <c r="E16" s="15" t="s">
        <v>26</v>
      </c>
      <c r="F16" s="15" t="s">
        <v>27</v>
      </c>
      <c r="G16" s="15" t="s">
        <v>28</v>
      </c>
      <c r="H16" s="3"/>
      <c r="I16" s="15" t="s">
        <v>29</v>
      </c>
      <c r="J16" s="15" t="s">
        <v>30</v>
      </c>
      <c r="K16" s="15" t="s">
        <v>31</v>
      </c>
      <c r="N16" s="16" t="s">
        <v>17</v>
      </c>
      <c r="O16" s="4" t="s">
        <v>1</v>
      </c>
    </row>
    <row r="17" spans="1:15" x14ac:dyDescent="0.2">
      <c r="A17" s="24" t="s">
        <v>34</v>
      </c>
      <c r="B17" s="1" t="s">
        <v>2</v>
      </c>
      <c r="C17" s="13">
        <v>-1.2E-2</v>
      </c>
      <c r="D17" s="13">
        <v>-0.35799999999999998</v>
      </c>
      <c r="E17" s="13">
        <v>-0.36499999999999999</v>
      </c>
      <c r="F17" s="13">
        <v>-2.1999999999999999E-2</v>
      </c>
      <c r="G17" s="13">
        <v>-3.4000000000000002E-2</v>
      </c>
      <c r="H17" s="13"/>
      <c r="I17" s="13">
        <v>-0.36149999999999999</v>
      </c>
      <c r="J17" s="13">
        <v>-2.8000000000000001E-2</v>
      </c>
      <c r="K17" s="13">
        <v>-0.33349999999999996</v>
      </c>
      <c r="L17" s="13"/>
      <c r="M17" s="13"/>
      <c r="N17" s="17">
        <v>7.6044687199999998</v>
      </c>
      <c r="O17">
        <v>536</v>
      </c>
    </row>
    <row r="18" spans="1:15" x14ac:dyDescent="0.2">
      <c r="A18" s="24"/>
      <c r="B18" s="1" t="s">
        <v>3</v>
      </c>
      <c r="C18" s="13">
        <v>-8.9999999999999993E-3</v>
      </c>
      <c r="D18" s="13">
        <v>-0.38400000000000001</v>
      </c>
      <c r="E18" s="13">
        <v>-0.39200000000000002</v>
      </c>
      <c r="F18" s="13">
        <v>-3.2000000000000001E-2</v>
      </c>
      <c r="G18" s="13">
        <v>-4.4999999999999998E-2</v>
      </c>
      <c r="H18" s="13"/>
      <c r="I18" s="13">
        <v>-0.38800000000000001</v>
      </c>
      <c r="J18" s="13">
        <v>-3.85E-2</v>
      </c>
      <c r="K18" s="13">
        <v>-0.34950000000000003</v>
      </c>
      <c r="L18" s="13"/>
      <c r="M18" s="13"/>
      <c r="N18" s="17">
        <v>7.0750516509999999</v>
      </c>
      <c r="O18">
        <v>521</v>
      </c>
    </row>
    <row r="19" spans="1:15" x14ac:dyDescent="0.2">
      <c r="A19" s="24"/>
      <c r="B19" s="1" t="s">
        <v>4</v>
      </c>
      <c r="C19" s="13">
        <v>-7.5999999999999998E-2</v>
      </c>
      <c r="D19" s="13">
        <v>-0.34899999999999998</v>
      </c>
      <c r="E19" s="13">
        <v>-0.35399999999999998</v>
      </c>
      <c r="F19" s="13">
        <v>-1.4E-2</v>
      </c>
      <c r="G19" s="13">
        <v>-2.5999999999999999E-2</v>
      </c>
      <c r="H19" s="13"/>
      <c r="I19" s="13">
        <v>-0.35149999999999998</v>
      </c>
      <c r="J19" s="13">
        <v>-0.02</v>
      </c>
      <c r="K19" s="13">
        <v>-0.33149999999999996</v>
      </c>
      <c r="L19" s="13"/>
      <c r="M19" s="13"/>
      <c r="N19" s="17">
        <v>9.6144909569999992</v>
      </c>
      <c r="O19">
        <v>641</v>
      </c>
    </row>
    <row r="20" spans="1:15" x14ac:dyDescent="0.2">
      <c r="A20" s="24"/>
      <c r="B20" s="1" t="s">
        <v>5</v>
      </c>
      <c r="C20" s="13">
        <v>-8.9999999999999993E-3</v>
      </c>
      <c r="D20" s="13">
        <v>-0.36799999999999999</v>
      </c>
      <c r="E20" s="13">
        <v>-0.373</v>
      </c>
      <c r="F20" s="13">
        <v>-7.1999999999999995E-2</v>
      </c>
      <c r="G20" s="13">
        <v>-8.6999999999999994E-2</v>
      </c>
      <c r="H20" s="13"/>
      <c r="I20" s="13">
        <v>-0.3705</v>
      </c>
      <c r="J20" s="13">
        <v>-7.9499999999999987E-2</v>
      </c>
      <c r="K20" s="13">
        <v>-0.29100000000000004</v>
      </c>
      <c r="L20" s="13"/>
      <c r="M20" s="13"/>
      <c r="N20" s="17">
        <v>3.3175124299999998</v>
      </c>
      <c r="O20">
        <v>283</v>
      </c>
    </row>
    <row r="21" spans="1:15" x14ac:dyDescent="0.2">
      <c r="A21" s="24"/>
      <c r="B21" s="1" t="s">
        <v>6</v>
      </c>
      <c r="C21" s="13">
        <v>-3.3000000000000002E-2</v>
      </c>
      <c r="D21" s="13">
        <v>-0.32900000000000001</v>
      </c>
      <c r="E21" s="13">
        <v>-0.33300000000000002</v>
      </c>
      <c r="F21" s="13">
        <v>-5.2999999999999999E-2</v>
      </c>
      <c r="G21" s="13">
        <v>-6.4000000000000001E-2</v>
      </c>
      <c r="H21" s="13"/>
      <c r="I21" s="13">
        <v>-0.33100000000000002</v>
      </c>
      <c r="J21" s="13">
        <v>-5.8499999999999996E-2</v>
      </c>
      <c r="K21" s="13">
        <v>-0.27250000000000002</v>
      </c>
      <c r="L21" s="13"/>
      <c r="M21" s="13"/>
      <c r="N21" s="17">
        <v>3.9042148179999998</v>
      </c>
      <c r="O21">
        <v>308</v>
      </c>
    </row>
    <row r="22" spans="1:15" x14ac:dyDescent="0.2">
      <c r="A22" s="24"/>
      <c r="B22" s="1" t="s">
        <v>7</v>
      </c>
      <c r="C22" s="13">
        <v>-5.3999999999999999E-2</v>
      </c>
      <c r="D22" s="13">
        <v>-0.32600000000000001</v>
      </c>
      <c r="E22" s="13">
        <v>-0.33100000000000002</v>
      </c>
      <c r="F22" s="13">
        <v>-3.5999999999999997E-2</v>
      </c>
      <c r="G22" s="13">
        <v>-4.9000000000000002E-2</v>
      </c>
      <c r="H22" s="13"/>
      <c r="I22" s="13">
        <v>-0.32850000000000001</v>
      </c>
      <c r="J22" s="13">
        <v>-4.2499999999999996E-2</v>
      </c>
      <c r="K22" s="13">
        <v>-0.28600000000000003</v>
      </c>
      <c r="L22" s="13"/>
      <c r="M22" s="13"/>
      <c r="N22" s="17">
        <v>4.8950619839999998</v>
      </c>
      <c r="O22">
        <v>374</v>
      </c>
    </row>
    <row r="23" spans="1:15" x14ac:dyDescent="0.2">
      <c r="A23" s="24"/>
      <c r="B23" s="1" t="s">
        <v>8</v>
      </c>
      <c r="C23" s="13">
        <v>-4.8000000000000001E-2</v>
      </c>
      <c r="D23" s="13">
        <v>-0.32500000000000001</v>
      </c>
      <c r="E23" s="13">
        <v>-0.33</v>
      </c>
      <c r="F23" s="13">
        <v>-3.9E-2</v>
      </c>
      <c r="G23" s="13">
        <v>-5.0999999999999997E-2</v>
      </c>
      <c r="H23" s="13"/>
      <c r="I23" s="13">
        <v>-0.32750000000000001</v>
      </c>
      <c r="J23" s="13">
        <v>-4.4999999999999998E-2</v>
      </c>
      <c r="K23" s="13">
        <v>-0.28250000000000003</v>
      </c>
      <c r="L23" s="13"/>
      <c r="M23" s="13"/>
      <c r="N23" s="17">
        <v>4.4487401029999996</v>
      </c>
      <c r="O23">
        <v>343</v>
      </c>
    </row>
    <row r="24" spans="1:15" x14ac:dyDescent="0.2">
      <c r="A24" s="24"/>
      <c r="B24" s="1" t="s">
        <v>9</v>
      </c>
      <c r="C24" s="13">
        <v>-1.7000000000000001E-2</v>
      </c>
      <c r="D24" s="13">
        <v>-0.42499999999999999</v>
      </c>
      <c r="E24" s="13">
        <v>-0.43099999999999999</v>
      </c>
      <c r="F24" s="13">
        <v>-9.4E-2</v>
      </c>
      <c r="G24" s="13">
        <v>-0.114</v>
      </c>
      <c r="H24" s="13"/>
      <c r="I24" s="13">
        <v>-0.42799999999999999</v>
      </c>
      <c r="J24" s="13">
        <v>-0.10400000000000001</v>
      </c>
      <c r="K24" s="13">
        <v>-0.32399999999999995</v>
      </c>
      <c r="L24" s="13"/>
      <c r="M24" s="13"/>
      <c r="N24" s="17">
        <v>1.8658646759999999</v>
      </c>
      <c r="O24">
        <v>187</v>
      </c>
    </row>
    <row r="25" spans="1:15" x14ac:dyDescent="0.2">
      <c r="A25" s="24"/>
      <c r="B25" s="1" t="s">
        <v>10</v>
      </c>
      <c r="C25" s="13">
        <v>-3.3000000000000002E-2</v>
      </c>
      <c r="D25" s="13">
        <v>-0.35599999999999998</v>
      </c>
      <c r="E25" s="13">
        <v>-0.36299999999999999</v>
      </c>
      <c r="F25" s="13">
        <v>-2.4E-2</v>
      </c>
      <c r="G25" s="13">
        <v>-3.1E-2</v>
      </c>
      <c r="H25" s="13"/>
      <c r="I25" s="13">
        <v>-0.35949999999999999</v>
      </c>
      <c r="J25" s="13">
        <v>-2.75E-2</v>
      </c>
      <c r="K25" s="13">
        <v>-0.33199999999999996</v>
      </c>
      <c r="L25" s="13"/>
      <c r="M25" s="13"/>
      <c r="N25" s="17">
        <v>8.9207720389999992</v>
      </c>
      <c r="O25">
        <v>574</v>
      </c>
    </row>
    <row r="30" spans="1:15" x14ac:dyDescent="0.2">
      <c r="B30" s="15" t="s">
        <v>33</v>
      </c>
      <c r="C30" s="15"/>
      <c r="D30" s="15" t="s">
        <v>25</v>
      </c>
      <c r="E30" s="15" t="s">
        <v>26</v>
      </c>
      <c r="F30" s="15" t="s">
        <v>27</v>
      </c>
      <c r="G30" s="15" t="s">
        <v>28</v>
      </c>
      <c r="H30" s="3"/>
      <c r="I30" s="15" t="s">
        <v>29</v>
      </c>
      <c r="J30" s="15" t="s">
        <v>30</v>
      </c>
      <c r="K30" s="15" t="s">
        <v>31</v>
      </c>
      <c r="N30" s="16" t="s">
        <v>17</v>
      </c>
      <c r="O30" s="4" t="s">
        <v>1</v>
      </c>
    </row>
    <row r="31" spans="1:15" x14ac:dyDescent="0.2">
      <c r="A31" s="25" t="s">
        <v>35</v>
      </c>
      <c r="B31" s="1" t="s">
        <v>2</v>
      </c>
      <c r="D31" s="13">
        <v>-0.42</v>
      </c>
      <c r="E31" s="13">
        <v>-0.42</v>
      </c>
      <c r="F31" s="13">
        <v>-0.17599999999999999</v>
      </c>
      <c r="G31" s="13">
        <v>-0.17599999999999999</v>
      </c>
      <c r="H31" s="13"/>
      <c r="I31" s="13">
        <v>-0.42</v>
      </c>
      <c r="J31" s="13">
        <v>-0.17599999999999999</v>
      </c>
      <c r="K31" s="13">
        <v>-0.29799999999999999</v>
      </c>
      <c r="L31" s="13"/>
      <c r="M31" s="13"/>
      <c r="N31" s="17">
        <v>7.6044687199999998</v>
      </c>
      <c r="O31">
        <v>536</v>
      </c>
    </row>
    <row r="32" spans="1:15" x14ac:dyDescent="0.2">
      <c r="A32" s="25"/>
      <c r="B32" s="1" t="s">
        <v>3</v>
      </c>
      <c r="D32" s="13">
        <v>-0.42599999999999999</v>
      </c>
      <c r="E32" s="13">
        <v>-0.42599999999999999</v>
      </c>
      <c r="F32" s="13">
        <v>-0.14399999999999999</v>
      </c>
      <c r="G32" s="13">
        <v>-0.14399999999999999</v>
      </c>
      <c r="H32" s="13"/>
      <c r="I32" s="13">
        <v>-0.42599999999999999</v>
      </c>
      <c r="J32" s="13">
        <v>-0.14399999999999999</v>
      </c>
      <c r="K32" s="13">
        <v>-0.28499999999999998</v>
      </c>
      <c r="L32" s="13"/>
      <c r="M32" s="13"/>
      <c r="N32" s="17">
        <v>7.0750516509999999</v>
      </c>
      <c r="O32">
        <v>521</v>
      </c>
    </row>
    <row r="33" spans="1:15" x14ac:dyDescent="0.2">
      <c r="A33" s="25"/>
      <c r="B33" s="1" t="s">
        <v>4</v>
      </c>
      <c r="D33" s="13">
        <v>-0.38100000000000001</v>
      </c>
      <c r="E33" s="13">
        <v>-0.38100000000000001</v>
      </c>
      <c r="F33" s="13">
        <v>-0.16200000000000001</v>
      </c>
      <c r="G33" s="13">
        <v>-0.16200000000000001</v>
      </c>
      <c r="H33" s="13"/>
      <c r="I33" s="13">
        <v>-0.38100000000000001</v>
      </c>
      <c r="J33" s="13">
        <v>-0.16200000000000001</v>
      </c>
      <c r="K33" s="13">
        <v>-0.27150000000000002</v>
      </c>
      <c r="L33" s="13"/>
      <c r="M33" s="13"/>
      <c r="N33" s="17">
        <v>9.6144909569999992</v>
      </c>
      <c r="O33">
        <v>641</v>
      </c>
    </row>
    <row r="34" spans="1:15" x14ac:dyDescent="0.2">
      <c r="A34" s="25"/>
      <c r="B34" s="1" t="s">
        <v>5</v>
      </c>
      <c r="D34" s="13">
        <v>-0.34799999999999998</v>
      </c>
      <c r="E34" s="13">
        <v>-0.34799999999999998</v>
      </c>
      <c r="F34" s="13">
        <v>-0.21199999999999999</v>
      </c>
      <c r="G34" s="13">
        <v>-0.21199999999999999</v>
      </c>
      <c r="H34" s="13"/>
      <c r="I34" s="13">
        <v>-0.34799999999999998</v>
      </c>
      <c r="J34" s="13">
        <v>-0.21199999999999999</v>
      </c>
      <c r="K34" s="13">
        <v>-0.27999999999999997</v>
      </c>
      <c r="L34" s="13"/>
      <c r="M34" s="13"/>
      <c r="N34" s="17">
        <v>3.3175124299999998</v>
      </c>
      <c r="O34">
        <v>283</v>
      </c>
    </row>
    <row r="35" spans="1:15" x14ac:dyDescent="0.2">
      <c r="A35" s="25"/>
      <c r="B35" s="1" t="s">
        <v>6</v>
      </c>
      <c r="D35" s="13">
        <v>-0.32500000000000001</v>
      </c>
      <c r="E35" s="13">
        <v>-0.32500000000000001</v>
      </c>
      <c r="F35" s="13">
        <v>-0.20899999999999999</v>
      </c>
      <c r="G35" s="13">
        <v>-0.20899999999999999</v>
      </c>
      <c r="H35" s="13"/>
      <c r="I35" s="13">
        <v>-0.32500000000000001</v>
      </c>
      <c r="J35" s="13">
        <v>-0.20899999999999999</v>
      </c>
      <c r="K35" s="13">
        <v>-0.26700000000000002</v>
      </c>
      <c r="L35" s="13"/>
      <c r="M35" s="13"/>
      <c r="N35" s="17">
        <v>3.9042148179999998</v>
      </c>
      <c r="O35">
        <v>308</v>
      </c>
    </row>
    <row r="36" spans="1:15" x14ac:dyDescent="0.2">
      <c r="A36" s="25"/>
      <c r="B36" s="1" t="s">
        <v>7</v>
      </c>
      <c r="D36" s="13">
        <v>-0.22900000000000001</v>
      </c>
      <c r="E36" s="13">
        <v>-0.22900000000000001</v>
      </c>
      <c r="F36" s="13">
        <v>-0.13100000000000001</v>
      </c>
      <c r="G36" s="13">
        <v>-0.13100000000000001</v>
      </c>
      <c r="H36" s="13"/>
      <c r="I36" s="13">
        <v>-0.22900000000000001</v>
      </c>
      <c r="J36" s="13">
        <v>-0.13100000000000001</v>
      </c>
      <c r="K36" s="13">
        <v>-0.18</v>
      </c>
      <c r="L36" s="13"/>
      <c r="M36" s="13"/>
      <c r="N36" s="17">
        <v>4.8950619839999998</v>
      </c>
      <c r="O36">
        <v>374</v>
      </c>
    </row>
    <row r="37" spans="1:15" x14ac:dyDescent="0.2">
      <c r="A37" s="25"/>
      <c r="B37" s="1" t="s">
        <v>8</v>
      </c>
      <c r="D37" s="13">
        <v>-0.218</v>
      </c>
      <c r="E37" s="13">
        <v>-0.218</v>
      </c>
      <c r="F37" s="13">
        <v>2.1000000000000001E-2</v>
      </c>
      <c r="G37" s="13">
        <v>2.1000000000000001E-2</v>
      </c>
      <c r="H37" s="13"/>
      <c r="I37" s="13">
        <v>-0.218</v>
      </c>
      <c r="J37" s="13">
        <v>2.1000000000000001E-2</v>
      </c>
      <c r="K37" s="13">
        <v>-9.849999999999999E-2</v>
      </c>
      <c r="L37" s="13"/>
      <c r="M37" s="13"/>
      <c r="N37" s="17">
        <v>4.4487401029999996</v>
      </c>
      <c r="O37">
        <v>343</v>
      </c>
    </row>
    <row r="38" spans="1:15" x14ac:dyDescent="0.2">
      <c r="A38" s="25"/>
      <c r="B38" s="1" t="s">
        <v>9</v>
      </c>
      <c r="D38" s="13">
        <v>-0.42599999999999999</v>
      </c>
      <c r="E38" s="13">
        <v>-0.42599999999999999</v>
      </c>
      <c r="F38" s="13">
        <v>-0.20799999999999999</v>
      </c>
      <c r="G38" s="13">
        <v>-0.20799999999999999</v>
      </c>
      <c r="H38" s="13"/>
      <c r="I38" s="13">
        <v>-0.42599999999999999</v>
      </c>
      <c r="J38" s="13">
        <v>-0.20799999999999999</v>
      </c>
      <c r="K38" s="13">
        <v>-0.317</v>
      </c>
      <c r="L38" s="13"/>
      <c r="M38" s="13"/>
      <c r="N38" s="17">
        <v>1.8658646759999999</v>
      </c>
      <c r="O38">
        <v>187</v>
      </c>
    </row>
    <row r="39" spans="1:15" x14ac:dyDescent="0.2">
      <c r="A39" s="25"/>
      <c r="B39" s="1" t="s">
        <v>10</v>
      </c>
      <c r="D39" s="13">
        <v>-0.372</v>
      </c>
      <c r="E39" s="13">
        <v>-0.372</v>
      </c>
      <c r="F39" s="13">
        <v>-0.16900000000000001</v>
      </c>
      <c r="G39" s="13">
        <v>-0.16900000000000001</v>
      </c>
      <c r="H39" s="13"/>
      <c r="I39" s="13">
        <v>-0.372</v>
      </c>
      <c r="J39" s="13">
        <v>-0.16900000000000001</v>
      </c>
      <c r="K39" s="13">
        <v>-0.27050000000000002</v>
      </c>
      <c r="L39" s="13"/>
      <c r="M39" s="13"/>
      <c r="N39" s="17">
        <v>8.9207720389999992</v>
      </c>
      <c r="O39">
        <v>574</v>
      </c>
    </row>
    <row r="43" spans="1:15" ht="19" x14ac:dyDescent="0.25">
      <c r="A43" s="7" t="s">
        <v>14</v>
      </c>
    </row>
    <row r="44" spans="1:15" x14ac:dyDescent="0.2">
      <c r="B44" s="15" t="s">
        <v>23</v>
      </c>
      <c r="C44" s="15" t="s">
        <v>24</v>
      </c>
      <c r="D44" s="15" t="s">
        <v>25</v>
      </c>
      <c r="E44" s="15" t="s">
        <v>26</v>
      </c>
      <c r="F44" s="15" t="s">
        <v>27</v>
      </c>
      <c r="G44" s="15" t="s">
        <v>28</v>
      </c>
      <c r="H44" s="3"/>
      <c r="I44" s="15" t="s">
        <v>29</v>
      </c>
      <c r="J44" s="15" t="s">
        <v>30</v>
      </c>
      <c r="K44" s="15" t="s">
        <v>31</v>
      </c>
      <c r="N44" s="16" t="s">
        <v>17</v>
      </c>
      <c r="O44" s="4" t="s">
        <v>1</v>
      </c>
    </row>
    <row r="45" spans="1:15" x14ac:dyDescent="0.2">
      <c r="A45" s="23" t="s">
        <v>32</v>
      </c>
      <c r="B45" s="1" t="s">
        <v>2</v>
      </c>
      <c r="C45" s="13">
        <v>0.57699999999999996</v>
      </c>
      <c r="D45" s="13">
        <v>-0.49299999999999999</v>
      </c>
      <c r="E45" s="13">
        <v>-0.50800000000000001</v>
      </c>
      <c r="F45" s="13">
        <v>-0.13600000000000001</v>
      </c>
      <c r="G45" s="13">
        <v>-0.14299999999999999</v>
      </c>
      <c r="H45" s="13"/>
      <c r="I45" s="13">
        <v>-0.50049999999999994</v>
      </c>
      <c r="J45" s="13">
        <v>-0.13950000000000001</v>
      </c>
      <c r="K45" s="13">
        <v>-0.36099999999999993</v>
      </c>
      <c r="L45" s="13"/>
      <c r="M45" s="13"/>
      <c r="N45" s="17">
        <v>2.9196627419999999</v>
      </c>
      <c r="O45">
        <v>256</v>
      </c>
    </row>
    <row r="46" spans="1:15" x14ac:dyDescent="0.2">
      <c r="A46" s="23"/>
      <c r="B46" s="1" t="s">
        <v>3</v>
      </c>
      <c r="C46" s="13">
        <v>0.57599999999999996</v>
      </c>
      <c r="D46" s="13">
        <v>-0.495</v>
      </c>
      <c r="E46" s="13">
        <v>-0.51100000000000001</v>
      </c>
      <c r="F46" s="13">
        <v>-0.13700000000000001</v>
      </c>
      <c r="G46" s="13">
        <v>-0.14399999999999999</v>
      </c>
      <c r="H46" s="13"/>
      <c r="I46" s="13">
        <v>-0.503</v>
      </c>
      <c r="J46" s="13">
        <v>-0.14050000000000001</v>
      </c>
      <c r="K46" s="13">
        <v>-0.36249999999999999</v>
      </c>
      <c r="L46" s="13"/>
      <c r="M46" s="13"/>
      <c r="N46" s="17">
        <v>2.915256179</v>
      </c>
      <c r="O46">
        <v>243</v>
      </c>
    </row>
    <row r="47" spans="1:15" x14ac:dyDescent="0.2">
      <c r="A47" s="23"/>
      <c r="B47" s="1" t="s">
        <v>4</v>
      </c>
      <c r="C47" s="13">
        <v>0.57499999999999996</v>
      </c>
      <c r="D47" s="13">
        <v>-0.498</v>
      </c>
      <c r="E47" s="13">
        <v>-0.51100000000000001</v>
      </c>
      <c r="F47" s="13">
        <v>-0.13100000000000001</v>
      </c>
      <c r="G47" s="13">
        <v>-0.14000000000000001</v>
      </c>
      <c r="H47" s="13"/>
      <c r="I47" s="13">
        <v>-0.50449999999999995</v>
      </c>
      <c r="J47" s="13">
        <v>-0.13550000000000001</v>
      </c>
      <c r="K47" s="13">
        <v>-0.36899999999999994</v>
      </c>
      <c r="L47" s="13"/>
      <c r="M47" s="13"/>
      <c r="N47" s="17">
        <v>3.5239913820000002</v>
      </c>
      <c r="O47">
        <v>294</v>
      </c>
    </row>
    <row r="48" spans="1:15" x14ac:dyDescent="0.2">
      <c r="A48" s="23"/>
      <c r="B48" s="1" t="s">
        <v>5</v>
      </c>
      <c r="C48" s="13">
        <v>0.57399999999999995</v>
      </c>
      <c r="D48" s="13">
        <v>-0.498</v>
      </c>
      <c r="E48" s="13">
        <v>-0.51200000000000001</v>
      </c>
      <c r="F48" s="13">
        <v>-0.13800000000000001</v>
      </c>
      <c r="G48" s="13">
        <v>-0.14699999999999999</v>
      </c>
      <c r="H48" s="13"/>
      <c r="I48" s="13">
        <v>-0.505</v>
      </c>
      <c r="J48" s="13">
        <v>-0.14250000000000002</v>
      </c>
      <c r="K48" s="13">
        <v>-0.36249999999999999</v>
      </c>
      <c r="L48" s="13"/>
      <c r="M48" s="13"/>
      <c r="N48" s="17">
        <v>2.5828754269999998</v>
      </c>
      <c r="O48">
        <v>230</v>
      </c>
    </row>
    <row r="49" spans="1:15" x14ac:dyDescent="0.2">
      <c r="A49" s="23"/>
      <c r="B49" s="1" t="s">
        <v>6</v>
      </c>
      <c r="C49" s="13">
        <v>0.56999999999999995</v>
      </c>
      <c r="D49" s="13">
        <v>-0.49399999999999999</v>
      </c>
      <c r="E49" s="13">
        <v>-0.50700000000000001</v>
      </c>
      <c r="F49" s="13">
        <v>-0.13500000000000001</v>
      </c>
      <c r="G49" s="13">
        <v>-0.14399999999999999</v>
      </c>
      <c r="H49" s="13"/>
      <c r="I49" s="13">
        <v>-0.50049999999999994</v>
      </c>
      <c r="J49" s="13">
        <v>-0.13950000000000001</v>
      </c>
      <c r="K49" s="13">
        <v>-0.36099999999999993</v>
      </c>
      <c r="L49" s="13"/>
      <c r="M49" s="13"/>
      <c r="N49" s="17">
        <v>3.3647256049999998</v>
      </c>
      <c r="O49">
        <v>291</v>
      </c>
    </row>
    <row r="50" spans="1:15" x14ac:dyDescent="0.2">
      <c r="A50" s="23"/>
      <c r="B50" s="1" t="s">
        <v>7</v>
      </c>
      <c r="C50" s="13">
        <v>0.57099999999999995</v>
      </c>
      <c r="D50" s="13">
        <v>-0.49399999999999999</v>
      </c>
      <c r="E50" s="13">
        <v>-0.50700000000000001</v>
      </c>
      <c r="F50" s="13">
        <v>-0.13400000000000001</v>
      </c>
      <c r="G50" s="13">
        <v>-0.14399999999999999</v>
      </c>
      <c r="H50" s="13"/>
      <c r="I50" s="13">
        <v>-0.50049999999999994</v>
      </c>
      <c r="J50" s="13">
        <v>-0.13900000000000001</v>
      </c>
      <c r="K50" s="13">
        <v>-0.36149999999999993</v>
      </c>
      <c r="L50" s="13"/>
      <c r="M50" s="13"/>
      <c r="N50" s="17">
        <v>3.3156239030000001</v>
      </c>
      <c r="O50">
        <v>285</v>
      </c>
    </row>
    <row r="51" spans="1:15" x14ac:dyDescent="0.2">
      <c r="A51" s="23"/>
      <c r="B51" s="1" t="s">
        <v>8</v>
      </c>
      <c r="C51" s="13">
        <v>0.57099999999999995</v>
      </c>
      <c r="D51" s="13">
        <v>-0.495</v>
      </c>
      <c r="E51" s="13">
        <v>-0.50800000000000001</v>
      </c>
      <c r="F51" s="13">
        <v>-0.13400000000000001</v>
      </c>
      <c r="G51" s="13">
        <v>-0.14299999999999999</v>
      </c>
      <c r="H51" s="13"/>
      <c r="I51" s="13">
        <v>-0.50150000000000006</v>
      </c>
      <c r="J51" s="13">
        <v>-0.13850000000000001</v>
      </c>
      <c r="K51" s="13">
        <v>-0.36300000000000004</v>
      </c>
      <c r="L51" s="13"/>
      <c r="M51" s="13"/>
      <c r="N51" s="17">
        <v>3.320030466</v>
      </c>
      <c r="O51">
        <v>286</v>
      </c>
    </row>
    <row r="52" spans="1:15" x14ac:dyDescent="0.2">
      <c r="A52" s="23"/>
      <c r="B52" s="1" t="s">
        <v>9</v>
      </c>
      <c r="C52" s="13">
        <v>0.56699999999999995</v>
      </c>
      <c r="D52" s="13">
        <v>-0.497</v>
      </c>
      <c r="E52" s="13">
        <v>-0.51200000000000001</v>
      </c>
      <c r="F52" s="13">
        <v>-0.14199999999999999</v>
      </c>
      <c r="G52" s="13">
        <v>-0.14799999999999999</v>
      </c>
      <c r="H52" s="13"/>
      <c r="I52" s="13">
        <v>-0.50449999999999995</v>
      </c>
      <c r="J52" s="13">
        <v>-0.14499999999999999</v>
      </c>
      <c r="K52" s="13">
        <v>-0.35949999999999993</v>
      </c>
      <c r="L52" s="13"/>
      <c r="M52" s="13"/>
      <c r="N52" s="17">
        <v>2.6231640029999999</v>
      </c>
      <c r="O52">
        <v>245</v>
      </c>
    </row>
    <row r="53" spans="1:15" x14ac:dyDescent="0.2">
      <c r="A53" s="23"/>
      <c r="B53" s="1" t="s">
        <v>10</v>
      </c>
      <c r="C53" s="13">
        <v>0.57499999999999996</v>
      </c>
      <c r="D53" s="13">
        <v>-0.499</v>
      </c>
      <c r="E53" s="13">
        <v>-0.51</v>
      </c>
      <c r="F53" s="13">
        <v>-0.13</v>
      </c>
      <c r="G53" s="13">
        <v>-0.14000000000000001</v>
      </c>
      <c r="H53" s="13"/>
      <c r="I53" s="13">
        <v>-0.50449999999999995</v>
      </c>
      <c r="J53" s="13">
        <v>-0.13500000000000001</v>
      </c>
      <c r="K53" s="13">
        <v>-0.36949999999999994</v>
      </c>
      <c r="L53" s="13"/>
      <c r="M53" s="13"/>
      <c r="N53" s="17">
        <v>3.5334340169999998</v>
      </c>
      <c r="O53">
        <v>302</v>
      </c>
    </row>
    <row r="58" spans="1:15" x14ac:dyDescent="0.2">
      <c r="B58" s="15" t="s">
        <v>33</v>
      </c>
      <c r="C58" s="15" t="s">
        <v>24</v>
      </c>
      <c r="D58" s="15" t="s">
        <v>25</v>
      </c>
      <c r="E58" s="15" t="s">
        <v>26</v>
      </c>
      <c r="F58" s="15" t="s">
        <v>27</v>
      </c>
      <c r="G58" s="15" t="s">
        <v>28</v>
      </c>
      <c r="H58" s="3"/>
      <c r="I58" s="15" t="s">
        <v>29</v>
      </c>
      <c r="J58" s="15" t="s">
        <v>30</v>
      </c>
      <c r="K58" s="15" t="s">
        <v>31</v>
      </c>
      <c r="N58" s="16" t="s">
        <v>17</v>
      </c>
      <c r="O58" s="4" t="s">
        <v>1</v>
      </c>
    </row>
    <row r="59" spans="1:15" x14ac:dyDescent="0.2">
      <c r="A59" s="24" t="s">
        <v>34</v>
      </c>
      <c r="B59" s="1" t="s">
        <v>2</v>
      </c>
      <c r="C59" s="13">
        <v>-2.5000000000000001E-2</v>
      </c>
      <c r="D59" s="13">
        <v>-0.42899999999999999</v>
      </c>
      <c r="E59" s="13">
        <v>-0.438</v>
      </c>
      <c r="F59" s="13">
        <v>4.0000000000000001E-3</v>
      </c>
      <c r="G59" s="13">
        <v>-1.4999999999999999E-2</v>
      </c>
      <c r="H59" s="13"/>
      <c r="I59" s="13">
        <v>-0.4335</v>
      </c>
      <c r="J59" s="13">
        <v>-5.4999999999999997E-3</v>
      </c>
      <c r="K59" s="13">
        <v>-0.42799999999999999</v>
      </c>
      <c r="L59" s="13"/>
      <c r="M59" s="13"/>
      <c r="N59" s="17">
        <v>2.9196627419999999</v>
      </c>
      <c r="O59">
        <v>256</v>
      </c>
    </row>
    <row r="60" spans="1:15" x14ac:dyDescent="0.2">
      <c r="A60" s="24"/>
      <c r="B60" s="1" t="s">
        <v>3</v>
      </c>
      <c r="C60" s="13">
        <v>-2.8000000000000001E-2</v>
      </c>
      <c r="D60" s="13">
        <v>-0.43099999999999999</v>
      </c>
      <c r="E60" s="13">
        <v>-0.441</v>
      </c>
      <c r="F60" s="13">
        <v>2E-3</v>
      </c>
      <c r="G60" s="13">
        <v>-1.7999999999999999E-2</v>
      </c>
      <c r="H60" s="13"/>
      <c r="I60" s="13">
        <v>-0.436</v>
      </c>
      <c r="J60" s="13">
        <v>-8.0000000000000002E-3</v>
      </c>
      <c r="K60" s="13">
        <v>-0.42799999999999999</v>
      </c>
      <c r="L60" s="13"/>
      <c r="M60" s="13"/>
      <c r="N60" s="17">
        <v>2.915256179</v>
      </c>
      <c r="O60">
        <v>243</v>
      </c>
    </row>
    <row r="61" spans="1:15" x14ac:dyDescent="0.2">
      <c r="A61" s="24"/>
      <c r="B61" s="1" t="s">
        <v>4</v>
      </c>
      <c r="C61" s="13">
        <v>-2.7E-2</v>
      </c>
      <c r="D61" s="13">
        <v>-0.42599999999999999</v>
      </c>
      <c r="E61" s="13">
        <v>-0.434</v>
      </c>
      <c r="F61" s="13">
        <v>7.0000000000000001E-3</v>
      </c>
      <c r="G61" s="13">
        <v>-1.0999999999999999E-2</v>
      </c>
      <c r="H61" s="13"/>
      <c r="I61" s="13">
        <v>-0.43</v>
      </c>
      <c r="J61" s="13">
        <v>-1.9999999999999996E-3</v>
      </c>
      <c r="K61" s="13">
        <v>-0.42799999999999999</v>
      </c>
      <c r="L61" s="13"/>
      <c r="M61" s="13"/>
      <c r="N61" s="17">
        <v>3.5239913820000002</v>
      </c>
      <c r="O61">
        <v>294</v>
      </c>
    </row>
    <row r="62" spans="1:15" x14ac:dyDescent="0.2">
      <c r="A62" s="24"/>
      <c r="B62" s="1" t="s">
        <v>5</v>
      </c>
      <c r="C62" s="13">
        <v>-1.9E-2</v>
      </c>
      <c r="D62" s="13">
        <v>-0.437</v>
      </c>
      <c r="E62" s="13">
        <v>-0.44600000000000001</v>
      </c>
      <c r="F62" s="13">
        <v>-3.0000000000000001E-3</v>
      </c>
      <c r="G62" s="13">
        <v>-2.3E-2</v>
      </c>
      <c r="H62" s="13"/>
      <c r="I62" s="13">
        <v>-0.4415</v>
      </c>
      <c r="J62" s="13">
        <v>-1.2999999999999999E-2</v>
      </c>
      <c r="K62" s="13">
        <v>-0.42849999999999999</v>
      </c>
      <c r="L62" s="13"/>
      <c r="M62" s="13"/>
      <c r="N62" s="17">
        <v>2.5828754269999998</v>
      </c>
      <c r="O62">
        <v>230</v>
      </c>
    </row>
    <row r="63" spans="1:15" x14ac:dyDescent="0.2">
      <c r="A63" s="24"/>
      <c r="B63" s="1" t="s">
        <v>6</v>
      </c>
      <c r="C63" s="13">
        <v>-2.4E-2</v>
      </c>
      <c r="D63" s="13">
        <v>-0.42799999999999999</v>
      </c>
      <c r="E63" s="13">
        <v>-0.437</v>
      </c>
      <c r="F63" s="13">
        <v>2E-3</v>
      </c>
      <c r="G63" s="13">
        <v>-1.7000000000000001E-2</v>
      </c>
      <c r="H63" s="13"/>
      <c r="I63" s="13">
        <v>-0.4325</v>
      </c>
      <c r="J63" s="13">
        <v>-7.5000000000000006E-3</v>
      </c>
      <c r="K63" s="13">
        <v>-0.42499999999999999</v>
      </c>
      <c r="L63" s="13"/>
      <c r="M63" s="13"/>
      <c r="N63" s="17">
        <v>3.3647256049999998</v>
      </c>
      <c r="O63">
        <v>291</v>
      </c>
    </row>
    <row r="64" spans="1:15" x14ac:dyDescent="0.2">
      <c r="A64" s="24"/>
      <c r="B64" s="1" t="s">
        <v>7</v>
      </c>
      <c r="C64" s="13">
        <v>-2.5000000000000001E-2</v>
      </c>
      <c r="D64" s="13">
        <v>-0.42799999999999999</v>
      </c>
      <c r="E64" s="13">
        <v>-0.436</v>
      </c>
      <c r="F64" s="13">
        <v>3.0000000000000001E-3</v>
      </c>
      <c r="G64" s="13">
        <v>-1.6E-2</v>
      </c>
      <c r="H64" s="13"/>
      <c r="I64" s="13">
        <v>-0.432</v>
      </c>
      <c r="J64" s="13">
        <v>-6.5000000000000006E-3</v>
      </c>
      <c r="K64" s="13">
        <v>-0.42549999999999999</v>
      </c>
      <c r="L64" s="13"/>
      <c r="M64" s="13"/>
      <c r="N64" s="17">
        <v>3.3156239030000001</v>
      </c>
      <c r="O64">
        <v>285</v>
      </c>
    </row>
    <row r="65" spans="1:15" x14ac:dyDescent="0.2">
      <c r="A65" s="24"/>
      <c r="B65" s="1" t="s">
        <v>8</v>
      </c>
      <c r="C65" s="13">
        <v>-2.5000000000000001E-2</v>
      </c>
      <c r="D65" s="13">
        <v>-0.42799999999999999</v>
      </c>
      <c r="E65" s="13">
        <v>-0.436</v>
      </c>
      <c r="F65" s="13">
        <v>4.0000000000000001E-3</v>
      </c>
      <c r="G65" s="13">
        <v>-1.6E-2</v>
      </c>
      <c r="H65" s="13"/>
      <c r="I65" s="13">
        <v>-0.432</v>
      </c>
      <c r="J65" s="13">
        <v>-6.0000000000000001E-3</v>
      </c>
      <c r="K65" s="13">
        <v>-0.42599999999999999</v>
      </c>
      <c r="L65" s="13"/>
      <c r="M65" s="13"/>
      <c r="N65" s="17">
        <v>3.320030466</v>
      </c>
      <c r="O65">
        <v>286</v>
      </c>
    </row>
    <row r="66" spans="1:15" x14ac:dyDescent="0.2">
      <c r="A66" s="24"/>
      <c r="B66" s="1" t="s">
        <v>9</v>
      </c>
      <c r="C66" s="13">
        <v>-2.7E-2</v>
      </c>
      <c r="D66" s="13">
        <v>-0.44</v>
      </c>
      <c r="E66" s="13">
        <v>-0.44900000000000001</v>
      </c>
      <c r="F66" s="13">
        <v>-4.0000000000000001E-3</v>
      </c>
      <c r="G66" s="13">
        <v>-2.8000000000000001E-2</v>
      </c>
      <c r="H66" s="13"/>
      <c r="I66" s="13">
        <v>-0.44450000000000001</v>
      </c>
      <c r="J66" s="13">
        <v>-1.6E-2</v>
      </c>
      <c r="K66" s="13">
        <v>-0.42849999999999999</v>
      </c>
      <c r="L66" s="13"/>
      <c r="M66" s="13"/>
      <c r="N66" s="17">
        <v>2.6231640029999999</v>
      </c>
      <c r="O66">
        <v>245</v>
      </c>
    </row>
    <row r="67" spans="1:15" x14ac:dyDescent="0.2">
      <c r="A67" s="24"/>
      <c r="B67" s="1" t="s">
        <v>10</v>
      </c>
      <c r="C67" s="13">
        <v>-2.3E-2</v>
      </c>
      <c r="D67" s="13">
        <v>-0.42499999999999999</v>
      </c>
      <c r="E67" s="13">
        <v>-0.434</v>
      </c>
      <c r="F67" s="13">
        <v>7.0000000000000001E-3</v>
      </c>
      <c r="G67" s="13">
        <v>-8.9999999999999993E-3</v>
      </c>
      <c r="H67" s="13"/>
      <c r="I67" s="13">
        <v>-0.42949999999999999</v>
      </c>
      <c r="J67" s="13">
        <v>-9.9999999999999959E-4</v>
      </c>
      <c r="K67" s="13">
        <v>-0.42849999999999999</v>
      </c>
      <c r="L67" s="13"/>
      <c r="M67" s="13"/>
      <c r="N67" s="17">
        <v>3.5334340169999998</v>
      </c>
      <c r="O67">
        <v>302</v>
      </c>
    </row>
    <row r="72" spans="1:15" x14ac:dyDescent="0.2">
      <c r="B72" s="15" t="s">
        <v>33</v>
      </c>
      <c r="C72" s="15"/>
      <c r="D72" s="15" t="s">
        <v>25</v>
      </c>
      <c r="E72" s="15" t="s">
        <v>26</v>
      </c>
      <c r="F72" s="15" t="s">
        <v>27</v>
      </c>
      <c r="G72" s="15" t="s">
        <v>28</v>
      </c>
      <c r="H72" s="3"/>
      <c r="I72" s="15" t="s">
        <v>29</v>
      </c>
      <c r="J72" s="15" t="s">
        <v>30</v>
      </c>
      <c r="K72" s="15" t="s">
        <v>31</v>
      </c>
      <c r="N72" s="16" t="s">
        <v>17</v>
      </c>
      <c r="O72" s="4" t="s">
        <v>1</v>
      </c>
    </row>
    <row r="73" spans="1:15" x14ac:dyDescent="0.2">
      <c r="A73" s="25" t="s">
        <v>35</v>
      </c>
      <c r="B73" s="1" t="s">
        <v>2</v>
      </c>
      <c r="D73" s="13">
        <v>-0.49</v>
      </c>
      <c r="E73" s="13">
        <v>-0.49</v>
      </c>
      <c r="F73" s="13">
        <v>-0.19500000000000001</v>
      </c>
      <c r="G73" s="13">
        <v>-0.19500000000000001</v>
      </c>
      <c r="H73" s="13"/>
      <c r="I73" s="13">
        <v>-0.49</v>
      </c>
      <c r="J73" s="13">
        <v>-0.19500000000000001</v>
      </c>
      <c r="K73" s="13">
        <v>-0.34250000000000003</v>
      </c>
      <c r="L73" s="13"/>
      <c r="M73" s="13"/>
      <c r="N73" s="17">
        <v>2.9196627419999999</v>
      </c>
      <c r="O73">
        <v>256</v>
      </c>
    </row>
    <row r="74" spans="1:15" x14ac:dyDescent="0.2">
      <c r="A74" s="25"/>
      <c r="B74" s="1" t="s">
        <v>3</v>
      </c>
      <c r="D74" s="13">
        <v>-0.48699999999999999</v>
      </c>
      <c r="E74" s="13">
        <v>-0.48699999999999999</v>
      </c>
      <c r="F74" s="13">
        <v>-0.19400000000000001</v>
      </c>
      <c r="G74" s="13">
        <v>-0.19400000000000001</v>
      </c>
      <c r="H74" s="13"/>
      <c r="I74" s="13">
        <v>-0.48699999999999999</v>
      </c>
      <c r="J74" s="13">
        <v>-0.19400000000000001</v>
      </c>
      <c r="K74" s="13">
        <v>-0.34049999999999997</v>
      </c>
      <c r="L74" s="13"/>
      <c r="M74" s="13"/>
      <c r="N74" s="17">
        <v>2.915256179</v>
      </c>
      <c r="O74">
        <v>243</v>
      </c>
    </row>
    <row r="75" spans="1:15" x14ac:dyDescent="0.2">
      <c r="A75" s="25"/>
      <c r="B75" s="1" t="s">
        <v>4</v>
      </c>
      <c r="D75" s="13">
        <v>-0.47099999999999997</v>
      </c>
      <c r="E75" s="13">
        <v>-0.47099999999999997</v>
      </c>
      <c r="F75" s="13">
        <v>-0.192</v>
      </c>
      <c r="G75" s="13">
        <v>-0.192</v>
      </c>
      <c r="H75" s="13"/>
      <c r="I75" s="13">
        <v>-0.47099999999999997</v>
      </c>
      <c r="J75" s="13">
        <v>-0.192</v>
      </c>
      <c r="K75" s="13">
        <v>-0.33149999999999996</v>
      </c>
      <c r="L75" s="13"/>
      <c r="M75" s="13"/>
      <c r="N75" s="17">
        <v>3.5239913820000002</v>
      </c>
      <c r="O75">
        <v>294</v>
      </c>
    </row>
    <row r="76" spans="1:15" x14ac:dyDescent="0.2">
      <c r="A76" s="25"/>
      <c r="B76" s="1" t="s">
        <v>5</v>
      </c>
      <c r="D76" s="13">
        <v>-0.48499999999999999</v>
      </c>
      <c r="E76" s="13">
        <v>-0.48499999999999999</v>
      </c>
      <c r="F76" s="13">
        <v>-0.19500000000000001</v>
      </c>
      <c r="G76" s="13">
        <v>-0.19500000000000001</v>
      </c>
      <c r="H76" s="13"/>
      <c r="I76" s="13">
        <v>-0.48499999999999999</v>
      </c>
      <c r="J76" s="13">
        <v>-0.19500000000000001</v>
      </c>
      <c r="K76" s="13">
        <v>-0.34</v>
      </c>
      <c r="L76" s="13"/>
      <c r="M76" s="13"/>
      <c r="N76" s="17">
        <v>2.5828754269999998</v>
      </c>
      <c r="O76">
        <v>230</v>
      </c>
    </row>
    <row r="77" spans="1:15" x14ac:dyDescent="0.2">
      <c r="A77" s="25"/>
      <c r="B77" s="1" t="s">
        <v>6</v>
      </c>
      <c r="D77" s="13">
        <v>-0.48</v>
      </c>
      <c r="E77" s="13">
        <v>-0.48</v>
      </c>
      <c r="F77" s="13">
        <v>-0.19500000000000001</v>
      </c>
      <c r="G77" s="13">
        <v>-0.19500000000000001</v>
      </c>
      <c r="H77" s="13"/>
      <c r="I77" s="13">
        <v>-0.48</v>
      </c>
      <c r="J77" s="13">
        <v>-0.19500000000000001</v>
      </c>
      <c r="K77" s="13">
        <v>-0.33750000000000002</v>
      </c>
      <c r="L77" s="13"/>
      <c r="M77" s="13"/>
      <c r="N77" s="17">
        <v>3.3647256049999998</v>
      </c>
      <c r="O77">
        <v>291</v>
      </c>
    </row>
    <row r="78" spans="1:15" x14ac:dyDescent="0.2">
      <c r="A78" s="25"/>
      <c r="B78" s="1" t="s">
        <v>7</v>
      </c>
      <c r="D78" s="13">
        <v>-0.47</v>
      </c>
      <c r="E78" s="13">
        <v>-0.47</v>
      </c>
      <c r="F78" s="13">
        <v>-0.19400000000000001</v>
      </c>
      <c r="G78" s="13">
        <v>-0.19400000000000001</v>
      </c>
      <c r="H78" s="13"/>
      <c r="I78" s="13">
        <v>-0.47</v>
      </c>
      <c r="J78" s="13">
        <v>-0.19400000000000001</v>
      </c>
      <c r="K78" s="13">
        <v>-0.33199999999999996</v>
      </c>
      <c r="L78" s="13"/>
      <c r="M78" s="13"/>
      <c r="N78" s="17">
        <v>3.3156239030000001</v>
      </c>
      <c r="O78">
        <v>285</v>
      </c>
    </row>
    <row r="79" spans="1:15" x14ac:dyDescent="0.2">
      <c r="A79" s="25"/>
      <c r="B79" s="1" t="s">
        <v>8</v>
      </c>
      <c r="D79" s="13">
        <v>-0.46400000000000002</v>
      </c>
      <c r="E79" s="13">
        <v>-0.46400000000000002</v>
      </c>
      <c r="F79" s="13">
        <v>-0.193</v>
      </c>
      <c r="G79" s="13">
        <v>-0.193</v>
      </c>
      <c r="H79" s="13"/>
      <c r="I79" s="13">
        <v>-0.46400000000000002</v>
      </c>
      <c r="J79" s="13">
        <v>-0.193</v>
      </c>
      <c r="K79" s="13">
        <v>-0.32850000000000001</v>
      </c>
      <c r="L79" s="13"/>
      <c r="M79" s="13"/>
      <c r="N79" s="17">
        <v>3.320030466</v>
      </c>
      <c r="O79">
        <v>286</v>
      </c>
    </row>
    <row r="80" spans="1:15" x14ac:dyDescent="0.2">
      <c r="A80" s="25"/>
      <c r="B80" s="1" t="s">
        <v>9</v>
      </c>
      <c r="D80" s="13">
        <v>-0.436</v>
      </c>
      <c r="E80" s="13">
        <v>-0.436</v>
      </c>
      <c r="F80" s="13">
        <v>-0.14899999999999999</v>
      </c>
      <c r="G80" s="13">
        <v>-0.15</v>
      </c>
      <c r="H80" s="13"/>
      <c r="I80" s="13">
        <v>-0.436</v>
      </c>
      <c r="J80" s="13">
        <v>-0.14949999999999999</v>
      </c>
      <c r="K80" s="13">
        <v>-0.29274999999999995</v>
      </c>
      <c r="L80" s="13"/>
      <c r="M80" s="13"/>
      <c r="N80" s="17">
        <v>2.6231640029999999</v>
      </c>
      <c r="O80">
        <v>245</v>
      </c>
    </row>
    <row r="81" spans="1:15" x14ac:dyDescent="0.2">
      <c r="A81" s="25"/>
      <c r="B81" s="1" t="s">
        <v>10</v>
      </c>
      <c r="D81" s="13">
        <v>-0.46600000000000003</v>
      </c>
      <c r="E81" s="13">
        <v>-0.46700000000000003</v>
      </c>
      <c r="F81" s="13">
        <v>-0.192</v>
      </c>
      <c r="G81" s="13">
        <v>-0.192</v>
      </c>
      <c r="H81" s="13"/>
      <c r="I81" s="13">
        <v>-0.46650000000000003</v>
      </c>
      <c r="J81" s="13">
        <v>-0.192</v>
      </c>
      <c r="K81" s="13">
        <v>-0.32924999999999999</v>
      </c>
      <c r="L81" s="13"/>
      <c r="M81" s="13"/>
      <c r="N81" s="17">
        <v>3.5334340169999998</v>
      </c>
      <c r="O81">
        <v>302</v>
      </c>
    </row>
    <row r="85" spans="1:15" ht="19" x14ac:dyDescent="0.25">
      <c r="A85" s="7" t="s">
        <v>15</v>
      </c>
    </row>
    <row r="86" spans="1:15" x14ac:dyDescent="0.2">
      <c r="B86" s="15" t="s">
        <v>23</v>
      </c>
      <c r="C86" s="15" t="s">
        <v>24</v>
      </c>
      <c r="D86" s="15" t="s">
        <v>25</v>
      </c>
      <c r="E86" s="15" t="s">
        <v>26</v>
      </c>
      <c r="F86" s="15" t="s">
        <v>27</v>
      </c>
      <c r="G86" s="15" t="s">
        <v>28</v>
      </c>
      <c r="H86" s="3"/>
      <c r="I86" s="15" t="s">
        <v>29</v>
      </c>
      <c r="J86" s="15" t="s">
        <v>30</v>
      </c>
      <c r="K86" s="15" t="s">
        <v>31</v>
      </c>
      <c r="N86" s="16" t="s">
        <v>17</v>
      </c>
      <c r="O86" s="4" t="s">
        <v>1</v>
      </c>
    </row>
    <row r="87" spans="1:15" x14ac:dyDescent="0.2">
      <c r="A87" s="23" t="s">
        <v>32</v>
      </c>
      <c r="B87" s="1" t="s">
        <v>2</v>
      </c>
      <c r="C87" s="13">
        <v>0.57699999999999996</v>
      </c>
      <c r="D87" s="13">
        <v>-0.49299999999999999</v>
      </c>
      <c r="E87" s="13">
        <v>-0.50800000000000001</v>
      </c>
      <c r="F87" s="13">
        <v>-0.13600000000000001</v>
      </c>
      <c r="G87" s="13">
        <v>-0.14299999999999999</v>
      </c>
      <c r="H87" s="13"/>
      <c r="I87" s="13">
        <v>-0.50049999999999994</v>
      </c>
      <c r="J87" s="13">
        <v>-0.13950000000000001</v>
      </c>
      <c r="K87" s="13">
        <v>-0.36099999999999993</v>
      </c>
      <c r="L87" s="13"/>
      <c r="M87" s="13"/>
      <c r="N87" s="17">
        <v>2.9196627419999999</v>
      </c>
      <c r="O87">
        <v>256</v>
      </c>
    </row>
    <row r="88" spans="1:15" x14ac:dyDescent="0.2">
      <c r="A88" s="23"/>
      <c r="B88" s="1" t="s">
        <v>3</v>
      </c>
      <c r="C88" s="13">
        <v>0.58099999999999996</v>
      </c>
      <c r="D88" s="13">
        <v>-0.497</v>
      </c>
      <c r="E88" s="13">
        <v>-0.51300000000000001</v>
      </c>
      <c r="F88" s="13">
        <v>-0.13900000000000001</v>
      </c>
      <c r="G88" s="13">
        <v>-0.14599999999999999</v>
      </c>
      <c r="H88" s="13"/>
      <c r="I88" s="13">
        <v>-0.505</v>
      </c>
      <c r="J88" s="13">
        <v>-0.14250000000000002</v>
      </c>
      <c r="K88" s="13">
        <v>-0.36249999999999999</v>
      </c>
      <c r="L88" s="13"/>
      <c r="M88" s="13"/>
      <c r="N88" s="17">
        <v>2.7339575869999999</v>
      </c>
      <c r="O88">
        <v>234</v>
      </c>
    </row>
    <row r="89" spans="1:15" x14ac:dyDescent="0.2">
      <c r="A89" s="23"/>
      <c r="B89" s="1" t="s">
        <v>4</v>
      </c>
      <c r="C89" s="13">
        <v>0.57199999999999995</v>
      </c>
      <c r="D89" s="13">
        <v>-0.496</v>
      </c>
      <c r="E89" s="13">
        <v>-0.50800000000000001</v>
      </c>
      <c r="F89" s="13">
        <v>-0.13200000000000001</v>
      </c>
      <c r="G89" s="13">
        <v>-0.14000000000000001</v>
      </c>
      <c r="H89" s="13"/>
      <c r="I89" s="13">
        <v>-0.502</v>
      </c>
      <c r="J89" s="13">
        <v>-0.13600000000000001</v>
      </c>
      <c r="K89" s="13">
        <v>-0.36599999999999999</v>
      </c>
      <c r="L89" s="13"/>
      <c r="M89" s="13"/>
      <c r="N89" s="17">
        <v>3.6920702849999998</v>
      </c>
      <c r="O89">
        <v>301</v>
      </c>
    </row>
    <row r="90" spans="1:15" x14ac:dyDescent="0.2">
      <c r="A90" s="23"/>
      <c r="B90" s="1" t="s">
        <v>5</v>
      </c>
      <c r="C90" s="13">
        <v>0.59199999999999997</v>
      </c>
      <c r="D90" s="13">
        <v>-0.5</v>
      </c>
      <c r="E90" s="13">
        <v>-0.51700000000000002</v>
      </c>
      <c r="F90" s="13">
        <v>-0.14000000000000001</v>
      </c>
      <c r="G90" s="13">
        <v>-0.14599999999999999</v>
      </c>
      <c r="H90" s="13"/>
      <c r="I90" s="13">
        <v>-0.50849999999999995</v>
      </c>
      <c r="J90" s="13">
        <v>-0.14300000000000002</v>
      </c>
      <c r="K90" s="13">
        <v>-0.36549999999999994</v>
      </c>
      <c r="L90" s="13"/>
      <c r="M90" s="13"/>
      <c r="N90" s="17">
        <v>1.5813266079999999</v>
      </c>
      <c r="O90">
        <v>168</v>
      </c>
    </row>
    <row r="91" spans="1:15" x14ac:dyDescent="0.2">
      <c r="A91" s="23"/>
      <c r="B91" s="1" t="s">
        <v>6</v>
      </c>
      <c r="C91" s="13">
        <v>0.58299999999999996</v>
      </c>
      <c r="D91" s="13">
        <v>-0.498</v>
      </c>
      <c r="E91" s="13">
        <v>-0.51200000000000001</v>
      </c>
      <c r="F91" s="13">
        <v>-0.13600000000000001</v>
      </c>
      <c r="G91" s="13">
        <v>-0.14399999999999999</v>
      </c>
      <c r="H91" s="13"/>
      <c r="I91" s="13">
        <v>-0.505</v>
      </c>
      <c r="J91" s="13">
        <v>-0.14000000000000001</v>
      </c>
      <c r="K91" s="13">
        <v>-0.36499999999999999</v>
      </c>
      <c r="L91" s="13"/>
      <c r="M91" s="13"/>
      <c r="N91" s="17">
        <v>2.800685541</v>
      </c>
      <c r="O91">
        <v>247</v>
      </c>
    </row>
    <row r="92" spans="1:15" x14ac:dyDescent="0.2">
      <c r="A92" s="23"/>
      <c r="B92" s="1" t="s">
        <v>7</v>
      </c>
      <c r="C92" s="13">
        <v>0.57899999999999996</v>
      </c>
      <c r="D92" s="13">
        <v>-0.497</v>
      </c>
      <c r="E92" s="13">
        <v>-0.51100000000000001</v>
      </c>
      <c r="F92" s="13">
        <v>-0.13500000000000001</v>
      </c>
      <c r="G92" s="13">
        <v>-0.14299999999999999</v>
      </c>
      <c r="H92" s="13"/>
      <c r="I92" s="13">
        <v>-0.504</v>
      </c>
      <c r="J92" s="13">
        <v>-0.13900000000000001</v>
      </c>
      <c r="K92" s="13">
        <v>-0.36499999999999999</v>
      </c>
      <c r="L92" s="13"/>
      <c r="M92" s="13"/>
      <c r="N92" s="17">
        <v>2.95239721</v>
      </c>
      <c r="O92">
        <v>260</v>
      </c>
    </row>
    <row r="93" spans="1:15" x14ac:dyDescent="0.2">
      <c r="A93" s="23"/>
      <c r="B93" s="1" t="s">
        <v>8</v>
      </c>
      <c r="C93" s="13">
        <v>0.57899999999999996</v>
      </c>
      <c r="D93" s="13">
        <v>-0.497</v>
      </c>
      <c r="E93" s="13">
        <v>-0.51100000000000001</v>
      </c>
      <c r="F93" s="13">
        <v>-0.13500000000000001</v>
      </c>
      <c r="G93" s="13">
        <v>-0.14299999999999999</v>
      </c>
      <c r="H93" s="13"/>
      <c r="I93" s="13">
        <v>-0.504</v>
      </c>
      <c r="J93" s="13">
        <v>-0.13900000000000001</v>
      </c>
      <c r="K93" s="13">
        <v>-0.36499999999999999</v>
      </c>
      <c r="L93" s="13"/>
      <c r="M93" s="13"/>
      <c r="N93" s="17">
        <v>2.9983513670000002</v>
      </c>
      <c r="O93">
        <v>263</v>
      </c>
    </row>
    <row r="94" spans="1:15" x14ac:dyDescent="0.2">
      <c r="A94" s="23"/>
      <c r="B94" s="1" t="s">
        <v>9</v>
      </c>
      <c r="C94" s="13">
        <v>0.59399999999999997</v>
      </c>
      <c r="D94" s="13">
        <v>-0.499</v>
      </c>
      <c r="E94" s="13">
        <v>-0.51900000000000002</v>
      </c>
      <c r="F94" s="13">
        <v>-0.14399999999999999</v>
      </c>
      <c r="G94" s="13">
        <v>-0.14699999999999999</v>
      </c>
      <c r="H94" s="13"/>
      <c r="I94" s="13">
        <v>-0.50900000000000001</v>
      </c>
      <c r="J94" s="13">
        <v>-0.14549999999999999</v>
      </c>
      <c r="K94" s="13">
        <v>-0.36350000000000005</v>
      </c>
      <c r="L94" s="13"/>
      <c r="M94" s="13"/>
      <c r="N94" s="17">
        <v>1.6637922869999999</v>
      </c>
      <c r="O94">
        <v>174</v>
      </c>
    </row>
    <row r="95" spans="1:15" x14ac:dyDescent="0.2">
      <c r="A95" s="23"/>
      <c r="B95" s="1" t="s">
        <v>10</v>
      </c>
      <c r="C95" s="13">
        <v>0.51200000000000001</v>
      </c>
      <c r="D95" s="13">
        <v>-0.49299999999999999</v>
      </c>
      <c r="E95" s="13">
        <v>-0.505</v>
      </c>
      <c r="F95" s="13">
        <v>-0.13100000000000001</v>
      </c>
      <c r="G95" s="13">
        <v>-0.13900000000000001</v>
      </c>
      <c r="H95" s="13"/>
      <c r="I95" s="13">
        <v>-0.499</v>
      </c>
      <c r="J95" s="13">
        <v>-0.13500000000000001</v>
      </c>
      <c r="K95" s="13">
        <v>-0.36399999999999999</v>
      </c>
      <c r="L95" s="13"/>
      <c r="M95" s="13"/>
      <c r="N95" s="17">
        <v>3.676962069</v>
      </c>
      <c r="O95">
        <v>320</v>
      </c>
    </row>
    <row r="100" spans="1:15" x14ac:dyDescent="0.2">
      <c r="B100" s="15" t="s">
        <v>33</v>
      </c>
      <c r="C100" s="15" t="s">
        <v>24</v>
      </c>
      <c r="D100" s="15" t="s">
        <v>25</v>
      </c>
      <c r="E100" s="15" t="s">
        <v>26</v>
      </c>
      <c r="F100" s="15" t="s">
        <v>27</v>
      </c>
      <c r="G100" s="15" t="s">
        <v>28</v>
      </c>
      <c r="H100" s="3"/>
      <c r="I100" s="15" t="s">
        <v>29</v>
      </c>
      <c r="J100" s="15"/>
      <c r="K100" s="15" t="s">
        <v>31</v>
      </c>
      <c r="N100" s="16" t="s">
        <v>17</v>
      </c>
      <c r="O100" s="4" t="s">
        <v>1</v>
      </c>
    </row>
    <row r="101" spans="1:15" x14ac:dyDescent="0.2">
      <c r="A101" s="24" t="s">
        <v>34</v>
      </c>
      <c r="B101" s="1" t="s">
        <v>2</v>
      </c>
      <c r="C101" s="13">
        <v>-2.5000000000000001E-2</v>
      </c>
      <c r="D101" s="13">
        <v>-0.42899999999999999</v>
      </c>
      <c r="E101" s="13">
        <v>-0.438</v>
      </c>
      <c r="F101" s="13">
        <v>4.0000000000000001E-3</v>
      </c>
      <c r="G101" s="13">
        <v>-1.4999999999999999E-2</v>
      </c>
      <c r="H101" s="13"/>
      <c r="I101" s="13">
        <v>-0.4335</v>
      </c>
      <c r="J101" s="13"/>
      <c r="K101" s="13">
        <v>-0.42799999999999999</v>
      </c>
      <c r="L101" s="13"/>
      <c r="M101" s="13"/>
      <c r="N101" s="17">
        <v>2.9196627419999999</v>
      </c>
      <c r="O101">
        <v>256</v>
      </c>
    </row>
    <row r="102" spans="1:15" x14ac:dyDescent="0.2">
      <c r="A102" s="24"/>
      <c r="B102" s="1" t="s">
        <v>3</v>
      </c>
      <c r="C102" s="13">
        <v>-2.8000000000000001E-2</v>
      </c>
      <c r="D102" s="13">
        <v>-0.432</v>
      </c>
      <c r="E102" s="13">
        <v>-0.441</v>
      </c>
      <c r="F102" s="13">
        <v>2E-3</v>
      </c>
      <c r="G102" s="13">
        <v>-1.7000000000000001E-2</v>
      </c>
      <c r="H102" s="13"/>
      <c r="I102" s="13">
        <v>-0.4365</v>
      </c>
      <c r="J102" s="13"/>
      <c r="K102" s="13">
        <v>-0.42899999999999999</v>
      </c>
      <c r="L102" s="13"/>
      <c r="M102" s="13"/>
      <c r="N102" s="17">
        <v>2.7339575869999999</v>
      </c>
      <c r="O102">
        <v>234</v>
      </c>
    </row>
    <row r="103" spans="1:15" x14ac:dyDescent="0.2">
      <c r="A103" s="24"/>
      <c r="B103" s="1" t="s">
        <v>4</v>
      </c>
      <c r="C103" s="13">
        <v>-2.5999999999999999E-2</v>
      </c>
      <c r="D103" s="13">
        <v>-0.42399999999999999</v>
      </c>
      <c r="E103" s="13">
        <v>-0.434</v>
      </c>
      <c r="F103" s="13">
        <v>6.0000000000000001E-3</v>
      </c>
      <c r="G103" s="13">
        <v>-0.01</v>
      </c>
      <c r="H103" s="13"/>
      <c r="I103" s="13">
        <v>-0.42899999999999999</v>
      </c>
      <c r="J103" s="13"/>
      <c r="K103" s="13">
        <v>-0.42699999999999999</v>
      </c>
      <c r="L103" s="13"/>
      <c r="M103" s="13"/>
      <c r="N103" s="17">
        <v>3.6920702849999998</v>
      </c>
      <c r="O103">
        <v>301</v>
      </c>
    </row>
    <row r="104" spans="1:15" x14ac:dyDescent="0.2">
      <c r="A104" s="24"/>
      <c r="B104" s="1" t="s">
        <v>5</v>
      </c>
      <c r="C104" s="13">
        <v>-0.03</v>
      </c>
      <c r="D104" s="13">
        <v>-0.438</v>
      </c>
      <c r="E104" s="13">
        <v>-0.44900000000000001</v>
      </c>
      <c r="F104" s="13">
        <v>4.0000000000000001E-3</v>
      </c>
      <c r="G104" s="13">
        <v>-1.4E-2</v>
      </c>
      <c r="H104" s="13"/>
      <c r="I104" s="13">
        <v>-0.44350000000000001</v>
      </c>
      <c r="J104" s="13"/>
      <c r="K104" s="13">
        <v>-0.4385</v>
      </c>
      <c r="L104" s="13"/>
      <c r="M104" s="13"/>
      <c r="N104" s="17">
        <v>1.5813266079999999</v>
      </c>
      <c r="O104">
        <v>168</v>
      </c>
    </row>
    <row r="105" spans="1:15" x14ac:dyDescent="0.2">
      <c r="A105" s="24"/>
      <c r="B105" s="1" t="s">
        <v>6</v>
      </c>
      <c r="C105" s="13">
        <v>-2.8000000000000001E-2</v>
      </c>
      <c r="D105" s="13">
        <v>-0.43</v>
      </c>
      <c r="E105" s="13">
        <v>-0.44</v>
      </c>
      <c r="F105" s="13">
        <v>4.0000000000000001E-3</v>
      </c>
      <c r="G105" s="13">
        <v>-1.2999999999999999E-2</v>
      </c>
      <c r="H105" s="13"/>
      <c r="I105" s="13">
        <v>-0.435</v>
      </c>
      <c r="J105" s="13"/>
      <c r="K105" s="13">
        <v>-0.43049999999999999</v>
      </c>
      <c r="L105" s="13"/>
      <c r="M105" s="13"/>
      <c r="N105" s="17">
        <v>2.800685541</v>
      </c>
      <c r="O105">
        <v>247</v>
      </c>
    </row>
    <row r="106" spans="1:15" x14ac:dyDescent="0.2">
      <c r="A106" s="24"/>
      <c r="B106" s="1" t="s">
        <v>7</v>
      </c>
      <c r="C106" s="13">
        <v>-2.8000000000000001E-2</v>
      </c>
      <c r="D106" s="13">
        <v>-0.42799999999999999</v>
      </c>
      <c r="E106" s="13">
        <v>-0.438</v>
      </c>
      <c r="F106" s="13">
        <v>5.0000000000000001E-3</v>
      </c>
      <c r="G106" s="13">
        <v>-1.2999999999999999E-2</v>
      </c>
      <c r="H106" s="13"/>
      <c r="I106" s="13">
        <v>-0.433</v>
      </c>
      <c r="J106" s="13"/>
      <c r="K106" s="13">
        <v>-0.42899999999999999</v>
      </c>
      <c r="L106" s="13"/>
      <c r="M106" s="13"/>
      <c r="N106" s="17">
        <v>2.95239721</v>
      </c>
      <c r="O106">
        <v>260</v>
      </c>
    </row>
    <row r="107" spans="1:15" x14ac:dyDescent="0.2">
      <c r="A107" s="24"/>
      <c r="B107" s="1" t="s">
        <v>8</v>
      </c>
      <c r="C107" s="13">
        <v>-2.7E-2</v>
      </c>
      <c r="D107" s="13">
        <v>-0.42799999999999999</v>
      </c>
      <c r="E107" s="13">
        <v>-0.438</v>
      </c>
      <c r="F107" s="13">
        <v>5.0000000000000001E-3</v>
      </c>
      <c r="G107" s="13">
        <v>-1.2999999999999999E-2</v>
      </c>
      <c r="H107" s="13"/>
      <c r="I107" s="13">
        <v>-0.433</v>
      </c>
      <c r="J107" s="13"/>
      <c r="K107" s="13">
        <v>-0.42899999999999999</v>
      </c>
      <c r="L107" s="13"/>
      <c r="M107" s="13"/>
      <c r="N107" s="17">
        <v>2.9983513670000002</v>
      </c>
      <c r="O107">
        <v>263</v>
      </c>
    </row>
    <row r="108" spans="1:15" x14ac:dyDescent="0.2">
      <c r="A108" s="24"/>
      <c r="B108" s="1" t="s">
        <v>9</v>
      </c>
      <c r="C108" s="13">
        <v>-3.5000000000000003E-2</v>
      </c>
      <c r="D108" s="13">
        <v>-0.434</v>
      </c>
      <c r="E108" s="13">
        <v>-0.44400000000000001</v>
      </c>
      <c r="F108" s="13">
        <v>4.0000000000000001E-3</v>
      </c>
      <c r="G108" s="13">
        <v>-1.7000000000000001E-2</v>
      </c>
      <c r="H108" s="13"/>
      <c r="I108" s="13">
        <v>-0.439</v>
      </c>
      <c r="J108" s="13"/>
      <c r="K108" s="13">
        <v>-0.4325</v>
      </c>
      <c r="L108" s="13"/>
      <c r="M108" s="13"/>
      <c r="N108" s="17">
        <v>1.6637922869999999</v>
      </c>
      <c r="O108">
        <v>174</v>
      </c>
    </row>
    <row r="109" spans="1:15" x14ac:dyDescent="0.2">
      <c r="A109" s="24"/>
      <c r="B109" s="1" t="s">
        <v>10</v>
      </c>
      <c r="C109" s="13">
        <v>-2.5000000000000001E-2</v>
      </c>
      <c r="D109" s="13">
        <v>-0.42</v>
      </c>
      <c r="E109" s="13">
        <v>-0.43</v>
      </c>
      <c r="F109" s="13">
        <v>8.0000000000000002E-3</v>
      </c>
      <c r="G109" s="13">
        <v>-7.0000000000000001E-3</v>
      </c>
      <c r="H109" s="13"/>
      <c r="I109" s="13">
        <v>-0.42499999999999999</v>
      </c>
      <c r="J109" s="13"/>
      <c r="K109" s="13">
        <v>-0.42549999999999999</v>
      </c>
      <c r="L109" s="13"/>
      <c r="M109" s="13"/>
      <c r="N109" s="17">
        <v>3.676962069</v>
      </c>
      <c r="O109">
        <v>320</v>
      </c>
    </row>
    <row r="114" spans="1:15" x14ac:dyDescent="0.2">
      <c r="B114" s="15" t="s">
        <v>33</v>
      </c>
      <c r="C114" s="15"/>
      <c r="D114" s="15" t="s">
        <v>25</v>
      </c>
      <c r="E114" s="15" t="s">
        <v>26</v>
      </c>
      <c r="F114" s="15" t="s">
        <v>27</v>
      </c>
      <c r="G114" s="15" t="s">
        <v>28</v>
      </c>
      <c r="H114" s="3"/>
      <c r="I114" s="15" t="s">
        <v>29</v>
      </c>
      <c r="J114" s="15" t="s">
        <v>30</v>
      </c>
      <c r="K114" s="15" t="s">
        <v>31</v>
      </c>
      <c r="N114" s="16" t="s">
        <v>17</v>
      </c>
      <c r="O114" s="4" t="s">
        <v>1</v>
      </c>
    </row>
    <row r="115" spans="1:15" x14ac:dyDescent="0.2">
      <c r="A115" s="25" t="s">
        <v>35</v>
      </c>
      <c r="B115" s="1" t="s">
        <v>2</v>
      </c>
      <c r="D115" s="13">
        <v>-0.49</v>
      </c>
      <c r="E115" s="13">
        <v>-0.49</v>
      </c>
      <c r="F115" s="13">
        <v>-0.19500000000000001</v>
      </c>
      <c r="G115" s="13">
        <v>-0.19500000000000001</v>
      </c>
      <c r="H115" s="13"/>
      <c r="I115" s="13">
        <v>-0.49</v>
      </c>
      <c r="J115" s="13">
        <v>-0.19500000000000001</v>
      </c>
      <c r="K115" s="13">
        <v>-0.34250000000000003</v>
      </c>
      <c r="L115" s="13"/>
      <c r="M115" s="13"/>
      <c r="N115" s="17">
        <v>2.9196627419999999</v>
      </c>
      <c r="O115">
        <v>256</v>
      </c>
    </row>
    <row r="116" spans="1:15" x14ac:dyDescent="0.2">
      <c r="A116" s="25"/>
      <c r="B116" s="1" t="s">
        <v>3</v>
      </c>
      <c r="D116" s="13">
        <v>-0.49099999999999999</v>
      </c>
      <c r="E116" s="13">
        <v>-0.49099999999999999</v>
      </c>
      <c r="F116" s="13">
        <v>-0.19500000000000001</v>
      </c>
      <c r="G116" s="13">
        <v>-0.19500000000000001</v>
      </c>
      <c r="H116" s="13"/>
      <c r="I116" s="13">
        <v>-0.49099999999999999</v>
      </c>
      <c r="J116" s="13">
        <v>-0.19500000000000001</v>
      </c>
      <c r="K116" s="13">
        <v>-0.34300000000000003</v>
      </c>
      <c r="L116" s="13"/>
      <c r="M116" s="13"/>
      <c r="N116" s="17">
        <v>2.7339575869999999</v>
      </c>
      <c r="O116">
        <v>234</v>
      </c>
    </row>
    <row r="117" spans="1:15" x14ac:dyDescent="0.2">
      <c r="A117" s="25"/>
      <c r="B117" s="1" t="s">
        <v>4</v>
      </c>
      <c r="D117" s="13">
        <v>-0.45800000000000002</v>
      </c>
      <c r="E117" s="13">
        <v>-0.45800000000000002</v>
      </c>
      <c r="F117" s="13">
        <v>-0.193</v>
      </c>
      <c r="G117" s="13">
        <v>-0.193</v>
      </c>
      <c r="H117" s="13"/>
      <c r="I117" s="13">
        <v>-0.45800000000000002</v>
      </c>
      <c r="J117" s="13">
        <v>-0.193</v>
      </c>
      <c r="K117" s="13">
        <v>-0.32550000000000001</v>
      </c>
      <c r="L117" s="13"/>
      <c r="M117" s="13"/>
      <c r="N117" s="17">
        <v>3.6920702849999998</v>
      </c>
      <c r="O117">
        <v>301</v>
      </c>
    </row>
    <row r="118" spans="1:15" x14ac:dyDescent="0.2">
      <c r="A118" s="25"/>
      <c r="B118" s="1" t="s">
        <v>5</v>
      </c>
      <c r="D118" s="13">
        <v>-0.498</v>
      </c>
      <c r="E118" s="13">
        <v>-0.498</v>
      </c>
      <c r="F118" s="13">
        <v>-0.193</v>
      </c>
      <c r="G118" s="13">
        <v>-0.193</v>
      </c>
      <c r="H118" s="13"/>
      <c r="I118" s="13">
        <v>-0.498</v>
      </c>
      <c r="J118" s="13">
        <v>-0.193</v>
      </c>
      <c r="K118" s="13">
        <v>-0.34550000000000003</v>
      </c>
      <c r="L118" s="13"/>
      <c r="M118" s="13"/>
      <c r="N118" s="17">
        <v>1.5813266079999999</v>
      </c>
      <c r="O118">
        <v>168</v>
      </c>
    </row>
    <row r="119" spans="1:15" x14ac:dyDescent="0.2">
      <c r="A119" s="25"/>
      <c r="B119" s="1" t="s">
        <v>6</v>
      </c>
      <c r="D119" s="13">
        <v>-0.49199999999999999</v>
      </c>
      <c r="E119" s="13">
        <v>-0.49199999999999999</v>
      </c>
      <c r="F119" s="13">
        <v>-0.19700000000000001</v>
      </c>
      <c r="G119" s="13">
        <v>-0.19700000000000001</v>
      </c>
      <c r="H119" s="13"/>
      <c r="I119" s="13">
        <v>-0.49199999999999999</v>
      </c>
      <c r="J119" s="13">
        <v>-0.19700000000000001</v>
      </c>
      <c r="K119" s="13">
        <v>-0.34450000000000003</v>
      </c>
      <c r="L119" s="13"/>
      <c r="M119" s="13"/>
      <c r="N119" s="17">
        <v>2.800685541</v>
      </c>
      <c r="O119">
        <v>247</v>
      </c>
    </row>
    <row r="120" spans="1:15" x14ac:dyDescent="0.2">
      <c r="A120" s="25"/>
      <c r="B120" s="1" t="s">
        <v>7</v>
      </c>
      <c r="D120" s="13">
        <v>-0.48</v>
      </c>
      <c r="E120" s="13">
        <v>-0.48</v>
      </c>
      <c r="F120" s="13">
        <v>-0.19500000000000001</v>
      </c>
      <c r="G120" s="13">
        <v>-0.19500000000000001</v>
      </c>
      <c r="H120" s="13"/>
      <c r="I120" s="13">
        <v>-0.48</v>
      </c>
      <c r="J120" s="13">
        <v>-0.19500000000000001</v>
      </c>
      <c r="K120" s="13">
        <v>-0.33750000000000002</v>
      </c>
      <c r="L120" s="13"/>
      <c r="M120" s="13"/>
      <c r="N120" s="17">
        <v>2.95239721</v>
      </c>
      <c r="O120">
        <v>260</v>
      </c>
    </row>
    <row r="121" spans="1:15" x14ac:dyDescent="0.2">
      <c r="A121" s="25"/>
      <c r="B121" s="1" t="s">
        <v>8</v>
      </c>
      <c r="D121" s="13">
        <v>-0.47699999999999998</v>
      </c>
      <c r="E121" s="13">
        <v>-0.47699999999999998</v>
      </c>
      <c r="F121" s="13">
        <v>-0.19400000000000001</v>
      </c>
      <c r="G121" s="13">
        <v>-0.19400000000000001</v>
      </c>
      <c r="H121" s="13"/>
      <c r="I121" s="13">
        <v>-0.47699999999999998</v>
      </c>
      <c r="J121" s="13">
        <v>-0.19400000000000001</v>
      </c>
      <c r="K121" s="13">
        <v>-0.33549999999999996</v>
      </c>
      <c r="L121" s="13"/>
      <c r="M121" s="13"/>
      <c r="N121" s="17">
        <v>2.9983513670000002</v>
      </c>
      <c r="O121">
        <v>263</v>
      </c>
    </row>
    <row r="122" spans="1:15" x14ac:dyDescent="0.2">
      <c r="A122" s="25"/>
      <c r="B122" s="1" t="s">
        <v>9</v>
      </c>
      <c r="D122" s="13">
        <v>-0.495</v>
      </c>
      <c r="E122" s="13">
        <v>-0.495</v>
      </c>
      <c r="F122" s="13">
        <v>-0.19900000000000001</v>
      </c>
      <c r="G122" s="13">
        <v>-0.19900000000000001</v>
      </c>
      <c r="H122" s="13"/>
      <c r="I122" s="13">
        <v>-0.495</v>
      </c>
      <c r="J122" s="13">
        <v>-0.19900000000000001</v>
      </c>
      <c r="K122" s="13">
        <v>-0.34700000000000003</v>
      </c>
      <c r="L122" s="13"/>
      <c r="M122" s="13"/>
      <c r="N122" s="17">
        <v>1.6637922869999999</v>
      </c>
      <c r="O122">
        <v>174</v>
      </c>
    </row>
    <row r="123" spans="1:15" x14ac:dyDescent="0.2">
      <c r="A123" s="25"/>
      <c r="B123" s="1" t="s">
        <v>10</v>
      </c>
      <c r="D123" s="13">
        <v>-0.44700000000000001</v>
      </c>
      <c r="E123" s="13">
        <v>-0.44700000000000001</v>
      </c>
      <c r="F123" s="13">
        <v>-0.19</v>
      </c>
      <c r="G123" s="13">
        <v>-0.19</v>
      </c>
      <c r="H123" s="13"/>
      <c r="I123" s="13">
        <v>-0.44700000000000001</v>
      </c>
      <c r="J123" s="13">
        <v>-0.19</v>
      </c>
      <c r="K123" s="13">
        <v>-0.31850000000000001</v>
      </c>
      <c r="L123" s="13"/>
      <c r="M123" s="13"/>
      <c r="N123" s="17">
        <v>3.676962069</v>
      </c>
      <c r="O123">
        <v>320</v>
      </c>
    </row>
  </sheetData>
  <mergeCells count="9">
    <mergeCell ref="A87:A95"/>
    <mergeCell ref="A101:A109"/>
    <mergeCell ref="A115:A123"/>
    <mergeCell ref="A3:A11"/>
    <mergeCell ref="A17:A25"/>
    <mergeCell ref="A31:A39"/>
    <mergeCell ref="A45:A53"/>
    <mergeCell ref="A59:A67"/>
    <mergeCell ref="A73:A8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1221-460F-304C-AE89-8AB51A32E2D0}">
  <dimension ref="A1:G123"/>
  <sheetViews>
    <sheetView tabSelected="1" workbookViewId="0">
      <selection activeCell="G115" activeCellId="1" sqref="C115:C123 G115:G123"/>
    </sheetView>
  </sheetViews>
  <sheetFormatPr baseColWidth="10" defaultRowHeight="16" x14ac:dyDescent="0.2"/>
  <cols>
    <col min="1" max="1" width="16.6640625" bestFit="1" customWidth="1"/>
    <col min="3" max="3" width="13.83203125" bestFit="1" customWidth="1"/>
    <col min="4" max="4" width="13" bestFit="1" customWidth="1"/>
    <col min="6" max="6" width="10.83203125" style="11"/>
  </cols>
  <sheetData>
    <row r="1" spans="1:7" ht="19" x14ac:dyDescent="0.25">
      <c r="A1" s="7" t="s">
        <v>13</v>
      </c>
    </row>
    <row r="2" spans="1:7" x14ac:dyDescent="0.2">
      <c r="B2" s="15" t="s">
        <v>23</v>
      </c>
      <c r="C2" s="15" t="s">
        <v>36</v>
      </c>
      <c r="D2" s="15" t="s">
        <v>37</v>
      </c>
      <c r="F2" s="16" t="s">
        <v>17</v>
      </c>
      <c r="G2" s="4" t="s">
        <v>1</v>
      </c>
    </row>
    <row r="3" spans="1:7" x14ac:dyDescent="0.2">
      <c r="A3" s="23" t="s">
        <v>32</v>
      </c>
      <c r="B3" s="1" t="s">
        <v>2</v>
      </c>
      <c r="C3" s="13">
        <v>-0.30762</v>
      </c>
      <c r="D3" s="13">
        <v>-0.30702000000000002</v>
      </c>
      <c r="E3" s="13"/>
      <c r="F3" s="17">
        <v>7.6044687199999998</v>
      </c>
      <c r="G3">
        <v>536</v>
      </c>
    </row>
    <row r="4" spans="1:7" x14ac:dyDescent="0.2">
      <c r="A4" s="23"/>
      <c r="B4" s="1" t="s">
        <v>3</v>
      </c>
      <c r="C4" s="13">
        <v>-0.29326000000000002</v>
      </c>
      <c r="D4" s="13">
        <v>-0.29232999999999998</v>
      </c>
      <c r="E4" s="13"/>
      <c r="F4" s="17">
        <v>7.0750516509999999</v>
      </c>
      <c r="G4">
        <v>521</v>
      </c>
    </row>
    <row r="5" spans="1:7" x14ac:dyDescent="0.2">
      <c r="A5" s="23"/>
      <c r="B5" s="1" t="s">
        <v>4</v>
      </c>
      <c r="C5" s="13">
        <v>-0.33295000000000002</v>
      </c>
      <c r="D5" s="13">
        <v>-0.34095999999999999</v>
      </c>
      <c r="E5" s="13"/>
      <c r="F5" s="17">
        <v>9.6144909569999992</v>
      </c>
      <c r="G5">
        <v>641</v>
      </c>
    </row>
    <row r="6" spans="1:7" x14ac:dyDescent="0.2">
      <c r="A6" s="23"/>
      <c r="B6" s="1" t="s">
        <v>5</v>
      </c>
      <c r="C6" s="13">
        <v>-0.28621000000000002</v>
      </c>
      <c r="D6" s="13">
        <v>-0.28743000000000002</v>
      </c>
      <c r="E6" s="13"/>
      <c r="F6" s="17">
        <v>3.3175124299999998</v>
      </c>
      <c r="G6">
        <v>283</v>
      </c>
    </row>
    <row r="7" spans="1:7" x14ac:dyDescent="0.2">
      <c r="A7" s="23"/>
      <c r="B7" s="1" t="s">
        <v>6</v>
      </c>
      <c r="C7" s="13">
        <v>-0.32812000000000002</v>
      </c>
      <c r="D7" s="13">
        <v>-0.32778000000000002</v>
      </c>
      <c r="E7" s="13"/>
      <c r="F7" s="17">
        <v>3.9042148179999998</v>
      </c>
      <c r="G7">
        <v>308</v>
      </c>
    </row>
    <row r="8" spans="1:7" x14ac:dyDescent="0.2">
      <c r="A8" s="23"/>
      <c r="B8" s="1" t="s">
        <v>7</v>
      </c>
      <c r="C8" s="13">
        <v>-0.32454</v>
      </c>
      <c r="D8" s="13">
        <v>-0.32321</v>
      </c>
      <c r="E8" s="13"/>
      <c r="F8" s="17">
        <v>4.8950619839999998</v>
      </c>
      <c r="G8">
        <v>374</v>
      </c>
    </row>
    <row r="9" spans="1:7" x14ac:dyDescent="0.2">
      <c r="A9" s="23"/>
      <c r="B9" s="1" t="s">
        <v>8</v>
      </c>
      <c r="C9" s="13">
        <v>-0.32429000000000002</v>
      </c>
      <c r="D9" s="13">
        <v>-0.32273000000000002</v>
      </c>
      <c r="E9" s="13"/>
      <c r="F9" s="17">
        <v>4.4487401029999996</v>
      </c>
      <c r="G9">
        <v>343</v>
      </c>
    </row>
    <row r="10" spans="1:7" x14ac:dyDescent="0.2">
      <c r="A10" s="23"/>
      <c r="B10" s="1" t="s">
        <v>9</v>
      </c>
      <c r="C10" s="13">
        <v>-0.27141999999999999</v>
      </c>
      <c r="D10" s="13">
        <v>-0.27045000000000002</v>
      </c>
      <c r="E10" s="13"/>
      <c r="F10" s="17">
        <v>1.8658646759999999</v>
      </c>
      <c r="G10">
        <v>187</v>
      </c>
    </row>
    <row r="11" spans="1:7" x14ac:dyDescent="0.2">
      <c r="A11" s="23"/>
      <c r="B11" s="1" t="s">
        <v>10</v>
      </c>
      <c r="C11" s="13">
        <v>-0.35246</v>
      </c>
      <c r="D11" s="13">
        <v>-0.35232000000000002</v>
      </c>
      <c r="E11" s="13"/>
      <c r="F11" s="17">
        <v>8.9207720389999992</v>
      </c>
      <c r="G11">
        <v>574</v>
      </c>
    </row>
    <row r="16" spans="1:7" x14ac:dyDescent="0.2">
      <c r="B16" s="15" t="s">
        <v>33</v>
      </c>
      <c r="C16" s="15" t="s">
        <v>36</v>
      </c>
      <c r="D16" s="15" t="s">
        <v>37</v>
      </c>
      <c r="F16" s="16" t="s">
        <v>17</v>
      </c>
      <c r="G16" s="4" t="s">
        <v>1</v>
      </c>
    </row>
    <row r="17" spans="1:7" x14ac:dyDescent="0.2">
      <c r="A17" s="24" t="s">
        <v>34</v>
      </c>
      <c r="B17" s="1" t="s">
        <v>2</v>
      </c>
      <c r="C17" s="13">
        <v>-0.29777999999999999</v>
      </c>
      <c r="D17" s="13">
        <v>-0.30547000000000002</v>
      </c>
      <c r="E17" s="13"/>
      <c r="F17" s="17">
        <v>7.6044687199999998</v>
      </c>
      <c r="G17">
        <v>536</v>
      </c>
    </row>
    <row r="18" spans="1:7" x14ac:dyDescent="0.2">
      <c r="A18" s="24"/>
      <c r="B18" s="1" t="s">
        <v>3</v>
      </c>
      <c r="C18" s="13">
        <v>-0.28415000000000001</v>
      </c>
      <c r="D18" s="13">
        <v>-0.29121000000000002</v>
      </c>
      <c r="E18" s="13"/>
      <c r="F18" s="17">
        <v>7.0750516509999999</v>
      </c>
      <c r="G18">
        <v>521</v>
      </c>
    </row>
    <row r="19" spans="1:7" x14ac:dyDescent="0.2">
      <c r="A19" s="24"/>
      <c r="B19" s="1" t="s">
        <v>4</v>
      </c>
      <c r="C19" s="13">
        <v>-0.33295000000000002</v>
      </c>
      <c r="D19" s="13">
        <v>-0.34095999999999999</v>
      </c>
      <c r="E19" s="13"/>
      <c r="F19" s="17">
        <v>9.6144909569999992</v>
      </c>
      <c r="G19">
        <v>641</v>
      </c>
    </row>
    <row r="20" spans="1:7" x14ac:dyDescent="0.2">
      <c r="A20" s="24"/>
      <c r="B20" s="1" t="s">
        <v>5</v>
      </c>
      <c r="C20" s="13">
        <v>-0.27904000000000001</v>
      </c>
      <c r="D20" s="13">
        <v>-0.28255000000000002</v>
      </c>
      <c r="E20" s="13"/>
      <c r="F20" s="17">
        <v>3.3175124299999998</v>
      </c>
      <c r="G20">
        <v>283</v>
      </c>
    </row>
    <row r="21" spans="1:7" x14ac:dyDescent="0.2">
      <c r="A21" s="24"/>
      <c r="B21" s="1" t="s">
        <v>6</v>
      </c>
      <c r="C21" s="13">
        <v>-0.32073000000000002</v>
      </c>
      <c r="D21" s="13">
        <v>-0.32534999999999997</v>
      </c>
      <c r="E21" s="13"/>
      <c r="F21" s="17">
        <v>3.9042148179999998</v>
      </c>
      <c r="G21">
        <v>308</v>
      </c>
    </row>
    <row r="22" spans="1:7" x14ac:dyDescent="0.2">
      <c r="A22" s="24"/>
      <c r="B22" s="1" t="s">
        <v>7</v>
      </c>
      <c r="C22" s="13">
        <v>-0.31724999999999998</v>
      </c>
      <c r="D22" s="13">
        <v>-0.32180999999999998</v>
      </c>
      <c r="E22" s="13"/>
      <c r="F22" s="17">
        <v>4.8950619839999998</v>
      </c>
      <c r="G22">
        <v>374</v>
      </c>
    </row>
    <row r="23" spans="1:7" x14ac:dyDescent="0.2">
      <c r="A23" s="24"/>
      <c r="B23" s="1" t="s">
        <v>8</v>
      </c>
      <c r="C23" s="13">
        <v>-0.31734000000000001</v>
      </c>
      <c r="D23" s="13">
        <v>-0.32128000000000001</v>
      </c>
      <c r="E23" s="13"/>
      <c r="F23" s="17">
        <v>4.4487401029999996</v>
      </c>
      <c r="G23">
        <v>343</v>
      </c>
    </row>
    <row r="24" spans="1:7" x14ac:dyDescent="0.2">
      <c r="A24" s="24"/>
      <c r="B24" s="1" t="s">
        <v>9</v>
      </c>
      <c r="C24" s="13">
        <v>-0.26705000000000001</v>
      </c>
      <c r="D24" s="13">
        <v>-0.26891999999999999</v>
      </c>
      <c r="E24" s="13"/>
      <c r="F24" s="17">
        <v>1.8658646759999999</v>
      </c>
      <c r="G24">
        <v>187</v>
      </c>
    </row>
    <row r="25" spans="1:7" x14ac:dyDescent="0.2">
      <c r="A25" s="24"/>
      <c r="B25" s="1" t="s">
        <v>10</v>
      </c>
      <c r="C25" s="13">
        <v>-0.34591</v>
      </c>
      <c r="D25" s="13">
        <v>-0.35277999999999998</v>
      </c>
      <c r="E25" s="13"/>
      <c r="F25" s="17">
        <v>8.9207720389999992</v>
      </c>
      <c r="G25">
        <v>574</v>
      </c>
    </row>
    <row r="30" spans="1:7" x14ac:dyDescent="0.2">
      <c r="B30" s="15" t="s">
        <v>33</v>
      </c>
      <c r="C30" s="15" t="s">
        <v>38</v>
      </c>
      <c r="D30" s="12"/>
      <c r="F30" s="16" t="s">
        <v>17</v>
      </c>
      <c r="G30" s="4" t="s">
        <v>1</v>
      </c>
    </row>
    <row r="31" spans="1:7" x14ac:dyDescent="0.2">
      <c r="A31" s="25" t="s">
        <v>35</v>
      </c>
      <c r="B31" s="1" t="s">
        <v>2</v>
      </c>
      <c r="C31" s="14">
        <v>9.6049999999999996E-2</v>
      </c>
      <c r="D31" s="13"/>
      <c r="E31" s="13"/>
      <c r="F31" s="17">
        <v>7.6044687199999998</v>
      </c>
      <c r="G31">
        <v>536</v>
      </c>
    </row>
    <row r="32" spans="1:7" x14ac:dyDescent="0.2">
      <c r="A32" s="25"/>
      <c r="B32" s="1" t="s">
        <v>3</v>
      </c>
      <c r="C32" s="14">
        <v>9.3969999999999998E-2</v>
      </c>
      <c r="D32" s="13"/>
      <c r="E32" s="13"/>
      <c r="F32" s="17">
        <v>7.0750516509999999</v>
      </c>
      <c r="G32">
        <v>521</v>
      </c>
    </row>
    <row r="33" spans="1:7" x14ac:dyDescent="0.2">
      <c r="A33" s="25"/>
      <c r="B33" s="1" t="s">
        <v>4</v>
      </c>
      <c r="C33" s="14">
        <v>4.6179999999999999E-2</v>
      </c>
      <c r="D33" s="13"/>
      <c r="E33" s="13"/>
      <c r="F33" s="17">
        <v>9.6144909569999992</v>
      </c>
      <c r="G33">
        <v>641</v>
      </c>
    </row>
    <row r="34" spans="1:7" x14ac:dyDescent="0.2">
      <c r="A34" s="25"/>
      <c r="B34" s="1" t="s">
        <v>5</v>
      </c>
      <c r="C34" s="14">
        <v>8.0680000000000002E-2</v>
      </c>
      <c r="D34" s="13"/>
      <c r="E34" s="13"/>
      <c r="F34" s="17">
        <v>3.3175124299999998</v>
      </c>
      <c r="G34">
        <v>283</v>
      </c>
    </row>
    <row r="35" spans="1:7" x14ac:dyDescent="0.2">
      <c r="A35" s="25"/>
      <c r="B35" s="1" t="s">
        <v>6</v>
      </c>
      <c r="C35" s="14">
        <v>6.7070000000000005E-2</v>
      </c>
      <c r="D35" s="13"/>
      <c r="E35" s="13"/>
      <c r="F35" s="17">
        <v>3.9042148179999998</v>
      </c>
      <c r="G35">
        <v>308</v>
      </c>
    </row>
    <row r="36" spans="1:7" x14ac:dyDescent="0.2">
      <c r="A36" s="25"/>
      <c r="B36" s="1" t="s">
        <v>7</v>
      </c>
      <c r="C36" s="14">
        <v>2.1829999999999999E-2</v>
      </c>
      <c r="D36" s="13"/>
      <c r="E36" s="13"/>
      <c r="F36" s="17">
        <v>4.8950619839999998</v>
      </c>
      <c r="G36">
        <v>374</v>
      </c>
    </row>
    <row r="37" spans="1:7" x14ac:dyDescent="0.2">
      <c r="A37" s="25"/>
      <c r="B37" s="1" t="s">
        <v>8</v>
      </c>
      <c r="C37" s="14">
        <v>2.4299999999999999E-2</v>
      </c>
      <c r="D37" s="13"/>
      <c r="E37" s="13"/>
      <c r="F37" s="17">
        <v>4.4487401029999996</v>
      </c>
      <c r="G37">
        <v>343</v>
      </c>
    </row>
    <row r="38" spans="1:7" x14ac:dyDescent="0.2">
      <c r="A38" s="25"/>
      <c r="B38" s="1" t="s">
        <v>9</v>
      </c>
      <c r="C38" s="14">
        <v>9.9709999999999993E-2</v>
      </c>
      <c r="D38" s="13"/>
      <c r="E38" s="13"/>
      <c r="F38" s="17">
        <v>1.8658646759999999</v>
      </c>
      <c r="G38">
        <v>187</v>
      </c>
    </row>
    <row r="39" spans="1:7" x14ac:dyDescent="0.2">
      <c r="A39" s="25"/>
      <c r="B39" s="1" t="s">
        <v>10</v>
      </c>
      <c r="C39" s="14">
        <v>2.6429999999999999E-2</v>
      </c>
      <c r="D39" s="13"/>
      <c r="E39" s="13"/>
      <c r="F39" s="17">
        <v>8.9207720389999992</v>
      </c>
      <c r="G39">
        <v>574</v>
      </c>
    </row>
    <row r="43" spans="1:7" ht="19" x14ac:dyDescent="0.25">
      <c r="A43" s="7" t="s">
        <v>14</v>
      </c>
    </row>
    <row r="44" spans="1:7" x14ac:dyDescent="0.2">
      <c r="B44" s="15" t="s">
        <v>23</v>
      </c>
      <c r="C44" s="15" t="s">
        <v>36</v>
      </c>
      <c r="D44" s="15" t="s">
        <v>37</v>
      </c>
      <c r="F44" s="16" t="s">
        <v>17</v>
      </c>
      <c r="G44" s="4" t="s">
        <v>1</v>
      </c>
    </row>
    <row r="45" spans="1:7" x14ac:dyDescent="0.2">
      <c r="A45" s="23" t="s">
        <v>32</v>
      </c>
      <c r="B45" s="1" t="s">
        <v>2</v>
      </c>
      <c r="C45" s="13">
        <v>-0.2838</v>
      </c>
      <c r="D45" s="13">
        <v>-0.28488000000000002</v>
      </c>
      <c r="E45" s="13"/>
      <c r="F45" s="17">
        <v>2.9196627419999999</v>
      </c>
      <c r="G45">
        <v>256</v>
      </c>
    </row>
    <row r="46" spans="1:7" x14ac:dyDescent="0.2">
      <c r="A46" s="23"/>
      <c r="B46" s="1" t="s">
        <v>3</v>
      </c>
      <c r="C46" s="13">
        <v>-0.27914</v>
      </c>
      <c r="D46" s="13">
        <v>-0.27994000000000002</v>
      </c>
      <c r="E46" s="13"/>
      <c r="F46" s="17">
        <v>2.915256179</v>
      </c>
      <c r="G46">
        <v>243</v>
      </c>
    </row>
    <row r="47" spans="1:7" x14ac:dyDescent="0.2">
      <c r="A47" s="23"/>
      <c r="B47" s="1" t="s">
        <v>4</v>
      </c>
      <c r="C47" s="13">
        <v>-0.29910999999999999</v>
      </c>
      <c r="D47" s="13">
        <v>-0.30032999999999999</v>
      </c>
      <c r="E47" s="13"/>
      <c r="F47" s="17">
        <v>3.5239913820000002</v>
      </c>
      <c r="G47">
        <v>294</v>
      </c>
    </row>
    <row r="48" spans="1:7" x14ac:dyDescent="0.2">
      <c r="A48" s="23"/>
      <c r="B48" s="1" t="s">
        <v>5</v>
      </c>
      <c r="C48" s="13">
        <v>-0.27723999999999999</v>
      </c>
      <c r="D48" s="13">
        <v>-0.27844999999999998</v>
      </c>
      <c r="E48" s="13"/>
      <c r="F48" s="17">
        <v>2.5828754269999998</v>
      </c>
      <c r="G48">
        <v>230</v>
      </c>
    </row>
    <row r="49" spans="1:7" x14ac:dyDescent="0.2">
      <c r="A49" s="23"/>
      <c r="B49" s="1" t="s">
        <v>6</v>
      </c>
      <c r="C49" s="13">
        <v>-0.29259000000000002</v>
      </c>
      <c r="D49" s="13">
        <v>-0.29379</v>
      </c>
      <c r="E49" s="13"/>
      <c r="F49" s="17">
        <v>3.3647256049999998</v>
      </c>
      <c r="G49">
        <v>291</v>
      </c>
    </row>
    <row r="50" spans="1:7" x14ac:dyDescent="0.2">
      <c r="A50" s="23"/>
      <c r="B50" s="1" t="s">
        <v>7</v>
      </c>
      <c r="C50" s="13">
        <v>-0.29215999999999998</v>
      </c>
      <c r="D50" s="13">
        <v>-0.29321000000000003</v>
      </c>
      <c r="E50" s="13"/>
      <c r="F50" s="17">
        <v>3.3156239030000001</v>
      </c>
      <c r="G50">
        <v>285</v>
      </c>
    </row>
    <row r="51" spans="1:7" x14ac:dyDescent="0.2">
      <c r="A51" s="23"/>
      <c r="B51" s="1" t="s">
        <v>8</v>
      </c>
      <c r="C51" s="13">
        <v>-0.29231000000000001</v>
      </c>
      <c r="D51" s="13">
        <v>-0.29330000000000001</v>
      </c>
      <c r="E51" s="13"/>
      <c r="F51" s="17">
        <v>3.320030466</v>
      </c>
      <c r="G51">
        <v>286</v>
      </c>
    </row>
    <row r="52" spans="1:7" x14ac:dyDescent="0.2">
      <c r="A52" s="23"/>
      <c r="B52" s="1" t="s">
        <v>9</v>
      </c>
      <c r="C52" s="13">
        <v>-0.26699000000000001</v>
      </c>
      <c r="D52" s="13">
        <v>-0.26719999999999999</v>
      </c>
      <c r="E52" s="13"/>
      <c r="F52" s="17">
        <v>2.6231640029999999</v>
      </c>
      <c r="G52">
        <v>245</v>
      </c>
    </row>
    <row r="53" spans="1:7" x14ac:dyDescent="0.2">
      <c r="A53" s="23"/>
      <c r="B53" s="1" t="s">
        <v>10</v>
      </c>
      <c r="C53" s="13">
        <v>-0.30582999999999999</v>
      </c>
      <c r="D53" s="13">
        <v>-0.30723</v>
      </c>
      <c r="E53" s="13"/>
      <c r="F53" s="17">
        <v>3.5334340169999998</v>
      </c>
      <c r="G53">
        <v>302</v>
      </c>
    </row>
    <row r="58" spans="1:7" x14ac:dyDescent="0.2">
      <c r="B58" s="15" t="s">
        <v>33</v>
      </c>
      <c r="C58" s="15" t="s">
        <v>36</v>
      </c>
      <c r="D58" s="15" t="s">
        <v>37</v>
      </c>
      <c r="F58" s="16" t="s">
        <v>17</v>
      </c>
      <c r="G58" s="4" t="s">
        <v>1</v>
      </c>
    </row>
    <row r="59" spans="1:7" x14ac:dyDescent="0.2">
      <c r="A59" s="24" t="s">
        <v>34</v>
      </c>
      <c r="B59" s="1" t="s">
        <v>2</v>
      </c>
      <c r="C59" s="13">
        <v>-0.27651999999999999</v>
      </c>
      <c r="D59" s="13">
        <v>-0.27866999999999997</v>
      </c>
      <c r="E59" s="13"/>
      <c r="F59" s="17">
        <v>2.9196627419999999</v>
      </c>
      <c r="G59">
        <v>256</v>
      </c>
    </row>
    <row r="60" spans="1:7" x14ac:dyDescent="0.2">
      <c r="A60" s="24"/>
      <c r="B60" s="1" t="s">
        <v>3</v>
      </c>
      <c r="C60" s="13">
        <v>-0.27189999999999998</v>
      </c>
      <c r="D60" s="13">
        <v>-0.27466000000000002</v>
      </c>
      <c r="E60" s="13"/>
      <c r="F60" s="17">
        <v>2.915256179</v>
      </c>
      <c r="G60">
        <v>243</v>
      </c>
    </row>
    <row r="61" spans="1:7" x14ac:dyDescent="0.2">
      <c r="A61" s="24"/>
      <c r="B61" s="1" t="s">
        <v>4</v>
      </c>
      <c r="C61" s="13">
        <v>-0.29208000000000001</v>
      </c>
      <c r="D61" s="13">
        <v>-0.29442000000000002</v>
      </c>
      <c r="E61" s="13"/>
      <c r="F61" s="17">
        <v>3.5239913820000002</v>
      </c>
      <c r="G61">
        <v>294</v>
      </c>
    </row>
    <row r="62" spans="1:7" x14ac:dyDescent="0.2">
      <c r="A62" s="24"/>
      <c r="B62" s="1" t="s">
        <v>5</v>
      </c>
      <c r="C62" s="13">
        <v>-0.27050999999999997</v>
      </c>
      <c r="D62" s="13">
        <v>-0.27300000000000002</v>
      </c>
      <c r="E62" s="13"/>
      <c r="F62" s="17">
        <v>2.5828754269999998</v>
      </c>
      <c r="G62">
        <v>230</v>
      </c>
    </row>
    <row r="63" spans="1:7" x14ac:dyDescent="0.2">
      <c r="A63" s="24"/>
      <c r="B63" s="1" t="s">
        <v>6</v>
      </c>
      <c r="C63" s="13">
        <v>-0.28559000000000001</v>
      </c>
      <c r="D63" s="13">
        <v>-0.28874</v>
      </c>
      <c r="E63" s="13"/>
      <c r="F63" s="17">
        <v>3.3647256049999998</v>
      </c>
      <c r="G63">
        <v>291</v>
      </c>
    </row>
    <row r="64" spans="1:7" x14ac:dyDescent="0.2">
      <c r="A64" s="24"/>
      <c r="B64" s="1" t="s">
        <v>7</v>
      </c>
      <c r="C64" s="13">
        <v>-0.28532000000000002</v>
      </c>
      <c r="D64" s="13">
        <v>-0.28831000000000001</v>
      </c>
      <c r="E64" s="13"/>
      <c r="F64" s="17">
        <v>3.3156239030000001</v>
      </c>
      <c r="G64">
        <v>285</v>
      </c>
    </row>
    <row r="65" spans="1:7" x14ac:dyDescent="0.2">
      <c r="A65" s="24"/>
      <c r="B65" s="1" t="s">
        <v>8</v>
      </c>
      <c r="C65" s="13">
        <v>-0.28564000000000001</v>
      </c>
      <c r="D65" s="13">
        <v>-0.28863</v>
      </c>
      <c r="E65" s="13"/>
      <c r="F65" s="17">
        <v>3.320030466</v>
      </c>
      <c r="G65">
        <v>286</v>
      </c>
    </row>
    <row r="66" spans="1:7" x14ac:dyDescent="0.2">
      <c r="A66" s="24"/>
      <c r="B66" s="1" t="s">
        <v>9</v>
      </c>
      <c r="C66" s="13">
        <v>-0.26274999999999998</v>
      </c>
      <c r="D66" s="13">
        <v>-0.26655000000000001</v>
      </c>
      <c r="E66" s="13"/>
      <c r="F66" s="17">
        <v>2.6231640029999999</v>
      </c>
      <c r="G66">
        <v>245</v>
      </c>
    </row>
    <row r="67" spans="1:7" x14ac:dyDescent="0.2">
      <c r="A67" s="24"/>
      <c r="B67" s="1" t="s">
        <v>10</v>
      </c>
      <c r="C67" s="13">
        <v>-0.29901</v>
      </c>
      <c r="D67" s="13">
        <v>-0.30134</v>
      </c>
      <c r="E67" s="13"/>
      <c r="F67" s="17">
        <v>3.5334340169999998</v>
      </c>
      <c r="G67">
        <v>302</v>
      </c>
    </row>
    <row r="72" spans="1:7" x14ac:dyDescent="0.2">
      <c r="B72" s="15" t="s">
        <v>33</v>
      </c>
      <c r="C72" s="15" t="s">
        <v>38</v>
      </c>
      <c r="D72" s="12"/>
      <c r="F72" s="16" t="s">
        <v>17</v>
      </c>
      <c r="G72" s="4" t="s">
        <v>1</v>
      </c>
    </row>
    <row r="73" spans="1:7" x14ac:dyDescent="0.2">
      <c r="A73" s="25" t="s">
        <v>35</v>
      </c>
      <c r="B73" s="1" t="s">
        <v>2</v>
      </c>
      <c r="C73" s="14">
        <v>6.1170000000000002E-2</v>
      </c>
      <c r="D73" s="13"/>
      <c r="E73" s="13"/>
      <c r="F73" s="17">
        <v>2.9196627419999999</v>
      </c>
      <c r="G73">
        <v>256</v>
      </c>
    </row>
    <row r="74" spans="1:7" x14ac:dyDescent="0.2">
      <c r="A74" s="25"/>
      <c r="B74" s="1" t="s">
        <v>3</v>
      </c>
      <c r="C74" s="14">
        <v>5.9740000000000001E-2</v>
      </c>
      <c r="D74" s="13"/>
      <c r="E74" s="13"/>
      <c r="F74" s="17">
        <v>2.915256179</v>
      </c>
      <c r="G74">
        <v>243</v>
      </c>
    </row>
    <row r="75" spans="1:7" x14ac:dyDescent="0.2">
      <c r="A75" s="25"/>
      <c r="B75" s="1" t="s">
        <v>4</v>
      </c>
      <c r="C75" s="14">
        <v>3.771E-2</v>
      </c>
      <c r="D75" s="13"/>
      <c r="E75" s="13"/>
      <c r="F75" s="17">
        <v>3.5239913820000002</v>
      </c>
      <c r="G75">
        <v>294</v>
      </c>
    </row>
    <row r="76" spans="1:7" x14ac:dyDescent="0.2">
      <c r="A76" s="25"/>
      <c r="B76" s="1" t="s">
        <v>5</v>
      </c>
      <c r="C76" s="14">
        <v>5.6259999999999998E-2</v>
      </c>
      <c r="D76" s="13"/>
      <c r="E76" s="13"/>
      <c r="F76" s="17">
        <v>2.5828754269999998</v>
      </c>
      <c r="G76">
        <v>230</v>
      </c>
    </row>
    <row r="77" spans="1:7" x14ac:dyDescent="0.2">
      <c r="A77" s="25"/>
      <c r="B77" s="1" t="s">
        <v>6</v>
      </c>
      <c r="C77" s="14">
        <v>5.0250000000000003E-2</v>
      </c>
      <c r="D77" s="13"/>
      <c r="E77" s="13"/>
      <c r="F77" s="17">
        <v>3.3647256049999998</v>
      </c>
      <c r="G77">
        <v>291</v>
      </c>
    </row>
    <row r="78" spans="1:7" x14ac:dyDescent="0.2">
      <c r="A78" s="25"/>
      <c r="B78" s="1" t="s">
        <v>7</v>
      </c>
      <c r="C78" s="14">
        <v>4.3040000000000002E-2</v>
      </c>
      <c r="D78" s="13"/>
      <c r="E78" s="13"/>
      <c r="F78" s="17">
        <v>3.3156239030000001</v>
      </c>
      <c r="G78">
        <v>285</v>
      </c>
    </row>
    <row r="79" spans="1:7" x14ac:dyDescent="0.2">
      <c r="A79" s="25"/>
      <c r="B79" s="1" t="s">
        <v>8</v>
      </c>
      <c r="C79" s="14">
        <v>3.8580000000000003E-2</v>
      </c>
      <c r="D79" s="13"/>
      <c r="E79" s="13"/>
      <c r="F79" s="17">
        <v>3.320030466</v>
      </c>
      <c r="G79">
        <v>286</v>
      </c>
    </row>
    <row r="80" spans="1:7" x14ac:dyDescent="0.2">
      <c r="A80" s="25"/>
      <c r="B80" s="1" t="s">
        <v>9</v>
      </c>
      <c r="C80" s="14">
        <v>7.0300000000000001E-2</v>
      </c>
      <c r="D80" s="13"/>
      <c r="E80" s="13"/>
      <c r="F80" s="17">
        <v>2.6231640029999999</v>
      </c>
      <c r="G80">
        <v>245</v>
      </c>
    </row>
    <row r="81" spans="1:7" x14ac:dyDescent="0.2">
      <c r="A81" s="25"/>
      <c r="B81" s="1" t="s">
        <v>10</v>
      </c>
      <c r="C81" s="14">
        <v>2.894E-2</v>
      </c>
      <c r="D81" s="13"/>
      <c r="E81" s="13"/>
      <c r="F81" s="17">
        <v>3.5334340169999998</v>
      </c>
      <c r="G81">
        <v>302</v>
      </c>
    </row>
    <row r="85" spans="1:7" ht="19" x14ac:dyDescent="0.25">
      <c r="A85" s="7" t="s">
        <v>15</v>
      </c>
    </row>
    <row r="86" spans="1:7" x14ac:dyDescent="0.2">
      <c r="B86" s="15" t="s">
        <v>23</v>
      </c>
      <c r="C86" s="15" t="s">
        <v>36</v>
      </c>
      <c r="D86" s="15" t="s">
        <v>37</v>
      </c>
      <c r="F86" s="16" t="s">
        <v>17</v>
      </c>
      <c r="G86" s="4" t="s">
        <v>1</v>
      </c>
    </row>
    <row r="87" spans="1:7" x14ac:dyDescent="0.2">
      <c r="A87" s="23" t="s">
        <v>32</v>
      </c>
      <c r="B87" s="1" t="s">
        <v>2</v>
      </c>
      <c r="C87" s="13">
        <v>-0.2838</v>
      </c>
      <c r="D87" s="13">
        <v>-0.28488000000000002</v>
      </c>
      <c r="E87" s="13"/>
      <c r="F87" s="17">
        <v>2.9196627419999999</v>
      </c>
      <c r="G87">
        <v>256</v>
      </c>
    </row>
    <row r="88" spans="1:7" x14ac:dyDescent="0.2">
      <c r="A88" s="23"/>
      <c r="B88" s="1" t="s">
        <v>3</v>
      </c>
      <c r="C88" s="13">
        <v>-0.27510000000000001</v>
      </c>
      <c r="D88" s="13">
        <v>-0.27583999999999997</v>
      </c>
      <c r="E88" s="13"/>
      <c r="F88" s="17">
        <v>2.7339575869999999</v>
      </c>
      <c r="G88">
        <v>234</v>
      </c>
    </row>
    <row r="89" spans="1:7" x14ac:dyDescent="0.2">
      <c r="A89" s="23"/>
      <c r="B89" s="1" t="s">
        <v>4</v>
      </c>
      <c r="C89" s="13">
        <v>-0.30198000000000003</v>
      </c>
      <c r="D89" s="13">
        <v>-0.30338999999999999</v>
      </c>
      <c r="E89" s="13"/>
      <c r="F89" s="17">
        <v>3.6920702849999998</v>
      </c>
      <c r="G89">
        <v>301</v>
      </c>
    </row>
    <row r="90" spans="1:7" x14ac:dyDescent="0.2">
      <c r="A90" s="23"/>
      <c r="B90" s="1" t="s">
        <v>5</v>
      </c>
      <c r="C90" s="13">
        <v>-0.26016</v>
      </c>
      <c r="D90" s="13">
        <v>-0.26084000000000002</v>
      </c>
      <c r="E90" s="13"/>
      <c r="F90" s="17">
        <v>1.5813266079999999</v>
      </c>
      <c r="G90">
        <v>168</v>
      </c>
    </row>
    <row r="91" spans="1:7" x14ac:dyDescent="0.2">
      <c r="A91" s="23"/>
      <c r="B91" s="1" t="s">
        <v>6</v>
      </c>
      <c r="C91" s="13">
        <v>-0.28483000000000003</v>
      </c>
      <c r="D91" s="13">
        <v>-0.28555000000000003</v>
      </c>
      <c r="E91" s="13"/>
      <c r="F91" s="17">
        <v>2.800685541</v>
      </c>
      <c r="G91">
        <v>247</v>
      </c>
    </row>
    <row r="92" spans="1:7" x14ac:dyDescent="0.2">
      <c r="A92" s="23"/>
      <c r="B92" s="1" t="s">
        <v>7</v>
      </c>
      <c r="C92" s="13">
        <v>-0.28439999999999999</v>
      </c>
      <c r="D92" s="13">
        <v>-0.28519</v>
      </c>
      <c r="E92" s="13"/>
      <c r="F92" s="17">
        <v>2.95239721</v>
      </c>
      <c r="G92">
        <v>260</v>
      </c>
    </row>
    <row r="93" spans="1:7" x14ac:dyDescent="0.2">
      <c r="A93" s="23"/>
      <c r="B93" s="1" t="s">
        <v>8</v>
      </c>
      <c r="C93" s="13">
        <v>-0.28403</v>
      </c>
      <c r="D93" s="13">
        <v>-0.28488000000000002</v>
      </c>
      <c r="E93" s="13"/>
      <c r="F93" s="17">
        <v>2.9983513670000002</v>
      </c>
      <c r="G93">
        <v>263</v>
      </c>
    </row>
    <row r="94" spans="1:7" x14ac:dyDescent="0.2">
      <c r="A94" s="23"/>
      <c r="B94" s="1" t="s">
        <v>9</v>
      </c>
      <c r="C94" s="13">
        <v>-0.24951000000000001</v>
      </c>
      <c r="D94" s="13">
        <v>-0.24962000000000001</v>
      </c>
      <c r="E94" s="13"/>
      <c r="F94" s="17">
        <v>1.6637922869999999</v>
      </c>
      <c r="G94">
        <v>174</v>
      </c>
    </row>
    <row r="95" spans="1:7" x14ac:dyDescent="0.2">
      <c r="A95" s="23"/>
      <c r="B95" s="1" t="s">
        <v>10</v>
      </c>
      <c r="C95" s="13">
        <v>-0.30447999999999997</v>
      </c>
      <c r="D95" s="13">
        <v>-0.30543999999999999</v>
      </c>
      <c r="E95" s="13"/>
      <c r="F95" s="17">
        <v>3.676962069</v>
      </c>
      <c r="G95">
        <v>320</v>
      </c>
    </row>
    <row r="100" spans="1:7" x14ac:dyDescent="0.2">
      <c r="B100" s="15" t="s">
        <v>33</v>
      </c>
      <c r="C100" s="15" t="s">
        <v>36</v>
      </c>
      <c r="D100" s="15" t="s">
        <v>37</v>
      </c>
      <c r="F100" s="16" t="s">
        <v>17</v>
      </c>
      <c r="G100" s="4" t="s">
        <v>1</v>
      </c>
    </row>
    <row r="101" spans="1:7" x14ac:dyDescent="0.2">
      <c r="A101" s="26" t="s">
        <v>34</v>
      </c>
      <c r="B101" s="1" t="s">
        <v>2</v>
      </c>
      <c r="C101" s="13">
        <v>-0.27651999999999999</v>
      </c>
      <c r="D101" s="13">
        <v>-0.27866999999999997</v>
      </c>
      <c r="E101" s="13"/>
      <c r="F101" s="17">
        <v>2.9196627419999999</v>
      </c>
      <c r="G101">
        <v>256</v>
      </c>
    </row>
    <row r="102" spans="1:7" x14ac:dyDescent="0.2">
      <c r="A102" s="26"/>
      <c r="B102" s="1" t="s">
        <v>3</v>
      </c>
      <c r="C102" s="13">
        <v>-0.26828999999999997</v>
      </c>
      <c r="D102" s="13">
        <v>-0.27046999999999999</v>
      </c>
      <c r="E102" s="13"/>
      <c r="F102" s="17">
        <v>2.7339575869999999</v>
      </c>
      <c r="G102">
        <v>234</v>
      </c>
    </row>
    <row r="103" spans="1:7" x14ac:dyDescent="0.2">
      <c r="A103" s="26"/>
      <c r="B103" s="1" t="s">
        <v>4</v>
      </c>
      <c r="C103" s="13">
        <v>-0.29520000000000002</v>
      </c>
      <c r="D103" s="13">
        <v>-0.29779</v>
      </c>
      <c r="E103" s="13"/>
      <c r="F103" s="17">
        <v>3.6920702849999998</v>
      </c>
      <c r="G103">
        <v>301</v>
      </c>
    </row>
    <row r="104" spans="1:7" x14ac:dyDescent="0.2">
      <c r="A104" s="26"/>
      <c r="B104" s="1" t="s">
        <v>5</v>
      </c>
      <c r="C104" s="13">
        <v>-0.25452000000000002</v>
      </c>
      <c r="D104" s="13">
        <v>-0.25512000000000001</v>
      </c>
      <c r="E104" s="13"/>
      <c r="F104" s="17">
        <v>1.5813266079999999</v>
      </c>
      <c r="G104">
        <v>168</v>
      </c>
    </row>
    <row r="105" spans="1:7" x14ac:dyDescent="0.2">
      <c r="A105" s="26"/>
      <c r="B105" s="1" t="s">
        <v>6</v>
      </c>
      <c r="C105" s="13">
        <v>-0.27798</v>
      </c>
      <c r="D105" s="13">
        <v>-0.27994999999999998</v>
      </c>
      <c r="E105" s="13"/>
      <c r="F105" s="17">
        <v>2.800685541</v>
      </c>
      <c r="G105">
        <v>247</v>
      </c>
    </row>
    <row r="106" spans="1:7" x14ac:dyDescent="0.2">
      <c r="A106" s="26"/>
      <c r="B106" s="1" t="s">
        <v>7</v>
      </c>
      <c r="C106" s="13">
        <v>-0.27829999999999999</v>
      </c>
      <c r="D106" s="13">
        <v>-0.28016000000000002</v>
      </c>
      <c r="E106" s="13"/>
      <c r="F106" s="17">
        <v>2.95239721</v>
      </c>
      <c r="G106">
        <v>260</v>
      </c>
    </row>
    <row r="107" spans="1:7" x14ac:dyDescent="0.2">
      <c r="A107" s="26"/>
      <c r="B107" s="1" t="s">
        <v>8</v>
      </c>
      <c r="C107" s="13">
        <v>-0.27833999999999998</v>
      </c>
      <c r="D107" s="13">
        <v>-0.28014</v>
      </c>
      <c r="E107" s="13"/>
      <c r="F107" s="17">
        <v>2.9983513670000002</v>
      </c>
      <c r="G107">
        <v>263</v>
      </c>
    </row>
    <row r="108" spans="1:7" x14ac:dyDescent="0.2">
      <c r="A108" s="26"/>
      <c r="B108" s="1" t="s">
        <v>9</v>
      </c>
      <c r="C108" s="13">
        <v>-0.24465000000000001</v>
      </c>
      <c r="D108" s="13">
        <v>-0.24521000000000001</v>
      </c>
      <c r="E108" s="13"/>
      <c r="F108" s="17">
        <v>1.6637922869999999</v>
      </c>
      <c r="G108">
        <v>174</v>
      </c>
    </row>
    <row r="109" spans="1:7" x14ac:dyDescent="0.2">
      <c r="A109" s="26"/>
      <c r="B109" s="1" t="s">
        <v>10</v>
      </c>
      <c r="C109" s="13">
        <v>-0.29833999999999999</v>
      </c>
      <c r="D109" s="13">
        <v>-0.30042999999999997</v>
      </c>
      <c r="E109" s="13"/>
      <c r="F109" s="17">
        <v>3.676962069</v>
      </c>
      <c r="G109">
        <v>320</v>
      </c>
    </row>
    <row r="114" spans="1:7" x14ac:dyDescent="0.2">
      <c r="B114" s="15" t="s">
        <v>33</v>
      </c>
      <c r="C114" s="15" t="s">
        <v>38</v>
      </c>
      <c r="D114" s="12"/>
      <c r="F114" s="16" t="s">
        <v>17</v>
      </c>
      <c r="G114" s="4" t="s">
        <v>1</v>
      </c>
    </row>
    <row r="115" spans="1:7" x14ac:dyDescent="0.2">
      <c r="A115" s="25" t="s">
        <v>35</v>
      </c>
      <c r="B115" s="1" t="s">
        <v>2</v>
      </c>
      <c r="C115" s="9">
        <v>6.1170000000000002E-2</v>
      </c>
      <c r="D115" s="13"/>
      <c r="E115" s="13"/>
      <c r="F115" s="17">
        <v>2.9196627419999999</v>
      </c>
      <c r="G115">
        <v>256</v>
      </c>
    </row>
    <row r="116" spans="1:7" x14ac:dyDescent="0.2">
      <c r="A116" s="25"/>
      <c r="B116" s="1" t="s">
        <v>3</v>
      </c>
      <c r="C116" s="9">
        <v>6.1699999999999998E-2</v>
      </c>
      <c r="D116" s="13"/>
      <c r="E116" s="13"/>
      <c r="F116" s="17">
        <v>2.7339575869999999</v>
      </c>
      <c r="G116">
        <v>234</v>
      </c>
    </row>
    <row r="117" spans="1:7" x14ac:dyDescent="0.2">
      <c r="A117" s="25"/>
      <c r="B117" s="1" t="s">
        <v>4</v>
      </c>
      <c r="C117" s="9">
        <v>3.184E-2</v>
      </c>
      <c r="D117" s="13"/>
      <c r="E117" s="13"/>
      <c r="F117" s="17">
        <v>3.6920702849999998</v>
      </c>
      <c r="G117">
        <v>301</v>
      </c>
    </row>
    <row r="118" spans="1:7" x14ac:dyDescent="0.2">
      <c r="A118" s="25"/>
      <c r="B118" s="1" t="s">
        <v>5</v>
      </c>
      <c r="C118" s="9">
        <v>6.6110000000000002E-2</v>
      </c>
      <c r="D118" s="13"/>
      <c r="E118" s="13"/>
      <c r="F118" s="17">
        <v>1.5813266079999999</v>
      </c>
      <c r="G118">
        <v>168</v>
      </c>
    </row>
    <row r="119" spans="1:7" x14ac:dyDescent="0.2">
      <c r="A119" s="25"/>
      <c r="B119" s="1" t="s">
        <v>6</v>
      </c>
      <c r="C119" s="9">
        <v>5.7930000000000002E-2</v>
      </c>
      <c r="D119" s="13"/>
      <c r="E119" s="13"/>
      <c r="F119" s="17">
        <v>2.800685541</v>
      </c>
      <c r="G119">
        <v>247</v>
      </c>
    </row>
    <row r="120" spans="1:7" x14ac:dyDescent="0.2">
      <c r="A120" s="25"/>
      <c r="B120" s="1" t="s">
        <v>7</v>
      </c>
      <c r="C120" s="9">
        <v>4.8939999999999997E-2</v>
      </c>
      <c r="D120" s="13"/>
      <c r="E120" s="13"/>
      <c r="F120" s="17">
        <v>2.95239721</v>
      </c>
      <c r="G120">
        <v>260</v>
      </c>
    </row>
    <row r="121" spans="1:7" x14ac:dyDescent="0.2">
      <c r="A121" s="25"/>
      <c r="B121" s="1" t="s">
        <v>8</v>
      </c>
      <c r="C121" s="9">
        <v>4.5089999999999998E-2</v>
      </c>
      <c r="D121" s="13"/>
      <c r="E121" s="13"/>
      <c r="F121" s="17">
        <v>2.9983513670000002</v>
      </c>
      <c r="G121">
        <v>263</v>
      </c>
    </row>
    <row r="122" spans="1:7" x14ac:dyDescent="0.2">
      <c r="A122" s="25"/>
      <c r="B122" s="1" t="s">
        <v>9</v>
      </c>
      <c r="C122" s="9">
        <v>6.4320000000000002E-2</v>
      </c>
      <c r="D122" s="13"/>
      <c r="E122" s="13"/>
      <c r="F122" s="17">
        <v>1.6637922869999999</v>
      </c>
      <c r="G122">
        <v>174</v>
      </c>
    </row>
    <row r="123" spans="1:7" x14ac:dyDescent="0.2">
      <c r="A123" s="25"/>
      <c r="B123" s="1" t="s">
        <v>10</v>
      </c>
      <c r="C123" s="9">
        <v>2.4809999999999999E-2</v>
      </c>
      <c r="D123" s="13"/>
      <c r="E123" s="13"/>
      <c r="F123" s="17">
        <v>3.676962069</v>
      </c>
      <c r="G123">
        <v>320</v>
      </c>
    </row>
  </sheetData>
  <mergeCells count="9">
    <mergeCell ref="A87:A95"/>
    <mergeCell ref="A101:A109"/>
    <mergeCell ref="A115:A123"/>
    <mergeCell ref="A3:A11"/>
    <mergeCell ref="A17:A25"/>
    <mergeCell ref="A31:A39"/>
    <mergeCell ref="A45:A53"/>
    <mergeCell ref="A59:A67"/>
    <mergeCell ref="A73:A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Hammett </vt:lpstr>
      <vt:lpstr>Swain-Lupton</vt:lpstr>
      <vt:lpstr>Electronegativity</vt:lpstr>
      <vt:lpstr>NBO charges</vt:lpstr>
      <vt:lpstr>Mulliken charges</vt:lpstr>
      <vt:lpstr>HOMO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Cirera Fernandez</dc:creator>
  <cp:lastModifiedBy>Jordi Cirera Fernandez</cp:lastModifiedBy>
  <dcterms:created xsi:type="dcterms:W3CDTF">2023-01-10T15:10:20Z</dcterms:created>
  <dcterms:modified xsi:type="dcterms:W3CDTF">2023-01-16T15:26:03Z</dcterms:modified>
</cp:coreProperties>
</file>