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Praca\Publikacja\Mayang 1st article\RSC\Resubmission\"/>
    </mc:Choice>
  </mc:AlternateContent>
  <xr:revisionPtr revIDLastSave="0" documentId="13_ncr:1_{83F010DE-8A68-41B0-9011-1EBA19F51252}" xr6:coauthVersionLast="47" xr6:coauthVersionMax="47" xr10:uidLastSave="{00000000-0000-0000-0000-000000000000}"/>
  <bookViews>
    <workbookView xWindow="-19310" yWindow="-110" windowWidth="19420" windowHeight="10300" tabRatio="913" activeTab="9" xr2:uid="{00000000-000D-0000-FFFF-FFFF00000000}"/>
  </bookViews>
  <sheets>
    <sheet name="Batch 1" sheetId="8" r:id="rId1"/>
    <sheet name="Batch 2" sheetId="7" r:id="rId2"/>
    <sheet name="Batch 3" sheetId="6" r:id="rId3"/>
    <sheet name="Batch 4" sheetId="1" r:id="rId4"/>
    <sheet name="Batch 5" sheetId="2" r:id="rId5"/>
    <sheet name="Batch 6" sheetId="3" r:id="rId6"/>
    <sheet name="Batch 7" sheetId="5" r:id="rId7"/>
    <sheet name="Batch 8" sheetId="4" r:id="rId8"/>
    <sheet name="Organics all" sheetId="22" r:id="rId9"/>
    <sheet name="Chiral analysis" sheetId="2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23" l="1"/>
  <c r="O54" i="23"/>
  <c r="O53" i="23"/>
  <c r="O52" i="23"/>
  <c r="O51" i="23"/>
  <c r="O50" i="23"/>
  <c r="O49" i="23"/>
  <c r="O48" i="23"/>
  <c r="O47" i="23"/>
  <c r="O46" i="23"/>
  <c r="O45" i="23"/>
  <c r="O44" i="23"/>
  <c r="O43" i="23"/>
  <c r="O42" i="23"/>
  <c r="O41" i="23"/>
  <c r="O40" i="23"/>
  <c r="O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O7" i="23"/>
  <c r="O6" i="23"/>
  <c r="O5" i="23"/>
  <c r="O4" i="23"/>
  <c r="C62" i="23"/>
  <c r="B62" i="23"/>
  <c r="C61" i="23"/>
  <c r="B61" i="23"/>
  <c r="C60" i="23"/>
  <c r="B60" i="23"/>
  <c r="D60" i="23" s="1"/>
  <c r="G59" i="23"/>
  <c r="C59" i="23"/>
  <c r="B59" i="23"/>
  <c r="D59" i="23" s="1"/>
  <c r="H59" i="23" s="1"/>
  <c r="G58" i="23"/>
  <c r="C58" i="23"/>
  <c r="B58" i="23"/>
  <c r="D58" i="23" s="1"/>
  <c r="H58" i="23" s="1"/>
  <c r="C57" i="23"/>
  <c r="B57" i="23"/>
  <c r="D56" i="23"/>
  <c r="H56" i="23" s="1"/>
  <c r="C56" i="23"/>
  <c r="B56" i="23"/>
  <c r="G56" i="23" s="1"/>
  <c r="C55" i="23"/>
  <c r="B55" i="23"/>
  <c r="G55" i="23" s="1"/>
  <c r="G54" i="23"/>
  <c r="C54" i="23"/>
  <c r="B54" i="23"/>
  <c r="C53" i="23"/>
  <c r="B53" i="23"/>
  <c r="C52" i="23"/>
  <c r="D52" i="23" s="1"/>
  <c r="B52" i="23"/>
  <c r="H52" i="23" s="1"/>
  <c r="G51" i="23"/>
  <c r="D51" i="23"/>
  <c r="C51" i="23"/>
  <c r="B51" i="23"/>
  <c r="H51" i="23" s="1"/>
  <c r="C50" i="23"/>
  <c r="B50" i="23"/>
  <c r="C49" i="23"/>
  <c r="G49" i="23" s="1"/>
  <c r="B49" i="23"/>
  <c r="D49" i="23" s="1"/>
  <c r="H49" i="23" s="1"/>
  <c r="C48" i="23"/>
  <c r="B48" i="23"/>
  <c r="D48" i="23" s="1"/>
  <c r="G47" i="23"/>
  <c r="D47" i="23"/>
  <c r="H47" i="23" s="1"/>
  <c r="C47" i="23"/>
  <c r="B47" i="23"/>
  <c r="G46" i="23"/>
  <c r="C46" i="23"/>
  <c r="D46" i="23" s="1"/>
  <c r="H46" i="23" s="1"/>
  <c r="B46" i="23"/>
  <c r="C45" i="23"/>
  <c r="B45" i="23"/>
  <c r="D44" i="23"/>
  <c r="H44" i="23" s="1"/>
  <c r="C44" i="23"/>
  <c r="B44" i="23"/>
  <c r="G44" i="23" s="1"/>
  <c r="C43" i="23"/>
  <c r="B43" i="23"/>
  <c r="G43" i="23" s="1"/>
  <c r="G42" i="23"/>
  <c r="C42" i="23"/>
  <c r="B42" i="23"/>
  <c r="D42" i="23" s="1"/>
  <c r="H42" i="23" s="1"/>
  <c r="C41" i="23"/>
  <c r="B41" i="23"/>
  <c r="C40" i="23"/>
  <c r="D40" i="23" s="1"/>
  <c r="B40" i="23"/>
  <c r="H40" i="23" s="1"/>
  <c r="G39" i="23"/>
  <c r="D39" i="23"/>
  <c r="C39" i="23"/>
  <c r="B39" i="23"/>
  <c r="H39" i="23" s="1"/>
  <c r="C38" i="23"/>
  <c r="B38" i="23"/>
  <c r="C37" i="23"/>
  <c r="G37" i="23" s="1"/>
  <c r="B37" i="23"/>
  <c r="D37" i="23" s="1"/>
  <c r="H37" i="23" s="1"/>
  <c r="C36" i="23"/>
  <c r="B36" i="23"/>
  <c r="D36" i="23" s="1"/>
  <c r="G35" i="23"/>
  <c r="D35" i="23"/>
  <c r="H35" i="23" s="1"/>
  <c r="C35" i="23"/>
  <c r="B35" i="23"/>
  <c r="G34" i="23"/>
  <c r="C34" i="23"/>
  <c r="D34" i="23" s="1"/>
  <c r="H34" i="23" s="1"/>
  <c r="B34" i="23"/>
  <c r="C33" i="23"/>
  <c r="B33" i="23"/>
  <c r="D32" i="23"/>
  <c r="H32" i="23" s="1"/>
  <c r="C32" i="23"/>
  <c r="B32" i="23"/>
  <c r="G32" i="23" s="1"/>
  <c r="C31" i="23"/>
  <c r="B31" i="23"/>
  <c r="G31" i="23" s="1"/>
  <c r="G30" i="23"/>
  <c r="C30" i="23"/>
  <c r="B30" i="23"/>
  <c r="D30" i="23" s="1"/>
  <c r="H30" i="23" s="1"/>
  <c r="C29" i="23"/>
  <c r="B29" i="23"/>
  <c r="C28" i="23"/>
  <c r="D28" i="23" s="1"/>
  <c r="B28" i="23"/>
  <c r="H28" i="23" s="1"/>
  <c r="G27" i="23"/>
  <c r="D27" i="23"/>
  <c r="C27" i="23"/>
  <c r="B27" i="23"/>
  <c r="H27" i="23" s="1"/>
  <c r="C26" i="23"/>
  <c r="B26" i="23"/>
  <c r="C25" i="23"/>
  <c r="G25" i="23" s="1"/>
  <c r="B25" i="23"/>
  <c r="D25" i="23" s="1"/>
  <c r="H25" i="23" s="1"/>
  <c r="C24" i="23"/>
  <c r="B24" i="23"/>
  <c r="D24" i="23" s="1"/>
  <c r="D23" i="23"/>
  <c r="H23" i="23" s="1"/>
  <c r="C23" i="23"/>
  <c r="G23" i="23" s="1"/>
  <c r="B23" i="23"/>
  <c r="H22" i="23"/>
  <c r="G22" i="23"/>
  <c r="D22" i="23"/>
  <c r="C22" i="23"/>
  <c r="B22" i="23"/>
  <c r="C21" i="23"/>
  <c r="B21" i="23"/>
  <c r="H20" i="23"/>
  <c r="D20" i="23"/>
  <c r="C20" i="23"/>
  <c r="B20" i="23"/>
  <c r="G20" i="23" s="1"/>
  <c r="C19" i="23"/>
  <c r="B19" i="23"/>
  <c r="G19" i="23" s="1"/>
  <c r="G18" i="23"/>
  <c r="D18" i="23"/>
  <c r="H18" i="23" s="1"/>
  <c r="C18" i="23"/>
  <c r="B18" i="23"/>
  <c r="C17" i="23"/>
  <c r="B17" i="23"/>
  <c r="C16" i="23"/>
  <c r="B16" i="23"/>
  <c r="G15" i="23"/>
  <c r="D15" i="23"/>
  <c r="C15" i="23"/>
  <c r="B15" i="23"/>
  <c r="H15" i="23" s="1"/>
  <c r="C14" i="23"/>
  <c r="B14" i="23"/>
  <c r="G13" i="23"/>
  <c r="C13" i="23"/>
  <c r="B13" i="23"/>
  <c r="D13" i="23" s="1"/>
  <c r="H13" i="23" s="1"/>
  <c r="C12" i="23"/>
  <c r="B12" i="23"/>
  <c r="D12" i="23" s="1"/>
  <c r="D11" i="23"/>
  <c r="H11" i="23" s="1"/>
  <c r="C11" i="23"/>
  <c r="G11" i="23" s="1"/>
  <c r="B11" i="23"/>
  <c r="I9" i="23"/>
  <c r="H9" i="23"/>
  <c r="G9" i="23"/>
  <c r="B9" i="23"/>
  <c r="H8" i="23"/>
  <c r="G8" i="23"/>
  <c r="B8" i="23"/>
  <c r="I8" i="23" s="1"/>
  <c r="I7" i="23"/>
  <c r="H7" i="23"/>
  <c r="G7" i="23"/>
  <c r="B7" i="23"/>
  <c r="I6" i="23"/>
  <c r="H6" i="23"/>
  <c r="G6" i="23"/>
  <c r="B6" i="23"/>
  <c r="H5" i="23"/>
  <c r="G5" i="23"/>
  <c r="B5" i="23"/>
  <c r="I5" i="23" s="1"/>
  <c r="I4" i="23"/>
  <c r="H4" i="23"/>
  <c r="G4" i="23"/>
  <c r="B4" i="23"/>
  <c r="I3" i="23"/>
  <c r="H3" i="23"/>
  <c r="G3" i="23"/>
  <c r="B3" i="23"/>
  <c r="H45" i="23" l="1"/>
  <c r="H41" i="23"/>
  <c r="H16" i="23"/>
  <c r="H29" i="23"/>
  <c r="D16" i="23"/>
  <c r="G16" i="23"/>
  <c r="G28" i="23"/>
  <c r="G40" i="23"/>
  <c r="G12" i="23"/>
  <c r="D17" i="23"/>
  <c r="H17" i="23" s="1"/>
  <c r="H19" i="23"/>
  <c r="G24" i="23"/>
  <c r="D29" i="23"/>
  <c r="G36" i="23"/>
  <c r="D41" i="23"/>
  <c r="G48" i="23"/>
  <c r="D53" i="23"/>
  <c r="H53" i="23" s="1"/>
  <c r="H55" i="23"/>
  <c r="G60" i="23"/>
  <c r="D33" i="23"/>
  <c r="H33" i="23" s="1"/>
  <c r="H12" i="23"/>
  <c r="G17" i="23"/>
  <c r="H24" i="23"/>
  <c r="G29" i="23"/>
  <c r="H36" i="23"/>
  <c r="G41" i="23"/>
  <c r="H48" i="23"/>
  <c r="G53" i="23"/>
  <c r="H60" i="23"/>
  <c r="D61" i="23"/>
  <c r="H61" i="23" s="1"/>
  <c r="D54" i="23"/>
  <c r="H54" i="23" s="1"/>
  <c r="G61" i="23"/>
  <c r="G52" i="23"/>
  <c r="D57" i="23"/>
  <c r="H57" i="23" s="1"/>
  <c r="D21" i="23"/>
  <c r="H21" i="23" s="1"/>
  <c r="D45" i="23"/>
  <c r="D14" i="23"/>
  <c r="H14" i="23" s="1"/>
  <c r="G21" i="23"/>
  <c r="D26" i="23"/>
  <c r="H26" i="23" s="1"/>
  <c r="G33" i="23"/>
  <c r="D38" i="23"/>
  <c r="H38" i="23" s="1"/>
  <c r="G45" i="23"/>
  <c r="D50" i="23"/>
  <c r="H50" i="23" s="1"/>
  <c r="G57" i="23"/>
  <c r="D62" i="23"/>
  <c r="H62" i="23" s="1"/>
  <c r="G14" i="23"/>
  <c r="D19" i="23"/>
  <c r="G26" i="23"/>
  <c r="D31" i="23"/>
  <c r="H31" i="23" s="1"/>
  <c r="G38" i="23"/>
  <c r="D43" i="23"/>
  <c r="H43" i="23" s="1"/>
  <c r="G50" i="23"/>
  <c r="D55" i="23"/>
  <c r="G62" i="23"/>
  <c r="B6" i="6" l="1"/>
  <c r="B18" i="6"/>
  <c r="B19" i="6"/>
  <c r="B30" i="6"/>
  <c r="B31" i="6"/>
  <c r="B32" i="6"/>
  <c r="B36" i="6"/>
  <c r="B38" i="6"/>
  <c r="B43" i="6"/>
  <c r="B44" i="6"/>
  <c r="B49" i="6"/>
  <c r="B50" i="6"/>
  <c r="F40" i="6" l="1"/>
  <c r="D3" i="8" l="1"/>
  <c r="E3" i="8"/>
  <c r="B4" i="8"/>
  <c r="D4" i="8"/>
  <c r="D5" i="8"/>
  <c r="E5" i="8"/>
  <c r="D7" i="8"/>
  <c r="D8" i="8"/>
  <c r="D9" i="8"/>
  <c r="D12" i="8"/>
  <c r="D13" i="8"/>
  <c r="D14" i="8"/>
  <c r="D15" i="8"/>
  <c r="D16" i="8"/>
  <c r="B18" i="8"/>
  <c r="D19" i="8"/>
  <c r="D20" i="8"/>
  <c r="B25" i="8"/>
  <c r="B26" i="8"/>
  <c r="D28" i="8"/>
  <c r="D29" i="8"/>
  <c r="B30" i="8"/>
  <c r="B31" i="8"/>
  <c r="B32" i="8"/>
  <c r="D33" i="8"/>
  <c r="D34" i="8"/>
  <c r="D35" i="8"/>
  <c r="D39" i="8"/>
  <c r="D40" i="8"/>
  <c r="D41" i="8"/>
  <c r="B42" i="8"/>
  <c r="B43" i="8"/>
  <c r="D45" i="8"/>
  <c r="B46" i="8"/>
  <c r="C46" i="8"/>
  <c r="D46" i="8"/>
  <c r="D47" i="8"/>
  <c r="B48" i="8"/>
  <c r="D48" i="8"/>
  <c r="D49" i="8"/>
  <c r="D50" i="8"/>
  <c r="D51" i="8"/>
  <c r="E51" i="8"/>
  <c r="H24" i="2" l="1"/>
  <c r="H9" i="4"/>
  <c r="G47" i="4"/>
  <c r="G48" i="4"/>
  <c r="G49" i="4"/>
  <c r="G50" i="4"/>
  <c r="G46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24" i="4"/>
  <c r="G15" i="4"/>
  <c r="G16" i="4"/>
  <c r="G17" i="4"/>
  <c r="G18" i="4"/>
  <c r="G19" i="4"/>
  <c r="G20" i="4"/>
  <c r="G21" i="4"/>
  <c r="G14" i="4"/>
  <c r="G12" i="4"/>
  <c r="G9" i="4"/>
  <c r="G6" i="4"/>
  <c r="G7" i="4"/>
  <c r="G5" i="4"/>
  <c r="G3" i="4"/>
  <c r="F25" i="4"/>
  <c r="F11" i="4"/>
  <c r="F6" i="4"/>
  <c r="E52" i="4"/>
  <c r="E51" i="4"/>
  <c r="E46" i="4"/>
  <c r="E47" i="4"/>
  <c r="E45" i="4"/>
  <c r="E41" i="4"/>
  <c r="E34" i="4"/>
  <c r="E33" i="4"/>
  <c r="E28" i="4"/>
  <c r="E29" i="4"/>
  <c r="E27" i="4"/>
  <c r="E21" i="4"/>
  <c r="E22" i="4"/>
  <c r="E23" i="4"/>
  <c r="E20" i="4"/>
  <c r="E16" i="4"/>
  <c r="E17" i="4"/>
  <c r="E15" i="4"/>
  <c r="E10" i="4"/>
  <c r="E11" i="4"/>
  <c r="E9" i="4"/>
  <c r="E4" i="4"/>
  <c r="E5" i="4"/>
  <c r="E6" i="4"/>
  <c r="E7" i="4"/>
  <c r="E3" i="4"/>
  <c r="D49" i="4"/>
  <c r="D48" i="4"/>
  <c r="D40" i="4"/>
  <c r="D37" i="4"/>
  <c r="D25" i="4"/>
  <c r="D26" i="4"/>
  <c r="D27" i="4"/>
  <c r="D28" i="4"/>
  <c r="D24" i="4"/>
  <c r="D14" i="4"/>
  <c r="D12" i="4"/>
  <c r="D8" i="4"/>
  <c r="D6" i="4"/>
  <c r="C39" i="4"/>
  <c r="C37" i="4"/>
  <c r="B32" i="4"/>
  <c r="B31" i="4"/>
  <c r="B30" i="4"/>
  <c r="B26" i="4"/>
  <c r="B25" i="4"/>
  <c r="B18" i="4"/>
  <c r="B12" i="4"/>
  <c r="B13" i="4"/>
  <c r="B14" i="4"/>
  <c r="B11" i="4"/>
  <c r="B7" i="4"/>
  <c r="B6" i="4"/>
  <c r="H35" i="5"/>
  <c r="G41" i="5"/>
  <c r="G42" i="5"/>
  <c r="G43" i="5"/>
  <c r="G44" i="5"/>
  <c r="G45" i="5"/>
  <c r="G46" i="5"/>
  <c r="G47" i="5"/>
  <c r="G48" i="5"/>
  <c r="G49" i="5"/>
  <c r="G50" i="5"/>
  <c r="G40" i="5"/>
  <c r="G37" i="5"/>
  <c r="G25" i="5"/>
  <c r="G26" i="5"/>
  <c r="G27" i="5"/>
  <c r="G28" i="5"/>
  <c r="G29" i="5"/>
  <c r="G30" i="5"/>
  <c r="G31" i="5"/>
  <c r="G32" i="5"/>
  <c r="G33" i="5"/>
  <c r="G34" i="5"/>
  <c r="G35" i="5"/>
  <c r="G36" i="5"/>
  <c r="G24" i="5"/>
  <c r="G19" i="5"/>
  <c r="G20" i="5"/>
  <c r="G18" i="5"/>
  <c r="G14" i="5"/>
  <c r="G15" i="5"/>
  <c r="G16" i="5"/>
  <c r="G13" i="5"/>
  <c r="G9" i="5"/>
  <c r="G7" i="5"/>
  <c r="G6" i="5"/>
  <c r="E52" i="5"/>
  <c r="E53" i="5"/>
  <c r="E54" i="5"/>
  <c r="E51" i="5"/>
  <c r="E47" i="5"/>
  <c r="E46" i="5"/>
  <c r="E45" i="5"/>
  <c r="E39" i="5"/>
  <c r="E34" i="5"/>
  <c r="E35" i="5"/>
  <c r="E33" i="5"/>
  <c r="E29" i="5"/>
  <c r="E28" i="5"/>
  <c r="E23" i="5"/>
  <c r="E21" i="5"/>
  <c r="E16" i="5"/>
  <c r="E17" i="5"/>
  <c r="E15" i="5"/>
  <c r="E9" i="5"/>
  <c r="E4" i="5"/>
  <c r="E5" i="5"/>
  <c r="E3" i="5"/>
  <c r="D53" i="5"/>
  <c r="D50" i="5"/>
  <c r="D49" i="5"/>
  <c r="D46" i="5"/>
  <c r="D45" i="5"/>
  <c r="D41" i="5"/>
  <c r="D40" i="5"/>
  <c r="D37" i="5"/>
  <c r="D28" i="5"/>
  <c r="D25" i="5"/>
  <c r="D19" i="5"/>
  <c r="B42" i="5"/>
  <c r="B37" i="5"/>
  <c r="B36" i="5"/>
  <c r="B31" i="5"/>
  <c r="B32" i="5"/>
  <c r="B30" i="5"/>
  <c r="B24" i="5"/>
  <c r="B25" i="5"/>
  <c r="B23" i="5"/>
  <c r="B19" i="5"/>
  <c r="B18" i="5"/>
  <c r="B13" i="5"/>
  <c r="B8" i="5"/>
  <c r="B7" i="5"/>
  <c r="H40" i="3"/>
  <c r="H35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30" i="3"/>
  <c r="G24" i="3"/>
  <c r="G25" i="3"/>
  <c r="G26" i="3"/>
  <c r="G27" i="3"/>
  <c r="G28" i="3"/>
  <c r="G23" i="3"/>
  <c r="G17" i="3"/>
  <c r="G18" i="3"/>
  <c r="G19" i="3"/>
  <c r="G20" i="3"/>
  <c r="G16" i="3"/>
  <c r="G6" i="3"/>
  <c r="G7" i="3"/>
  <c r="G8" i="3"/>
  <c r="G9" i="3"/>
  <c r="G10" i="3"/>
  <c r="G11" i="3"/>
  <c r="G12" i="3"/>
  <c r="G13" i="3"/>
  <c r="G14" i="3"/>
  <c r="G5" i="3"/>
  <c r="G3" i="3"/>
  <c r="F50" i="3"/>
  <c r="F29" i="3"/>
  <c r="F27" i="3"/>
  <c r="F19" i="3"/>
  <c r="F15" i="3"/>
  <c r="E51" i="3"/>
  <c r="E52" i="3"/>
  <c r="E53" i="3"/>
  <c r="E54" i="3"/>
  <c r="E50" i="3"/>
  <c r="E46" i="3"/>
  <c r="E47" i="3"/>
  <c r="E45" i="3"/>
  <c r="E34" i="3"/>
  <c r="E35" i="3"/>
  <c r="E33" i="3"/>
  <c r="E28" i="3"/>
  <c r="E29" i="3"/>
  <c r="E27" i="3"/>
  <c r="E22" i="3"/>
  <c r="E23" i="3"/>
  <c r="E21" i="3"/>
  <c r="E19" i="3"/>
  <c r="E16" i="3"/>
  <c r="E10" i="3"/>
  <c r="E11" i="3"/>
  <c r="E9" i="3"/>
  <c r="E4" i="3"/>
  <c r="E5" i="3"/>
  <c r="E3" i="3"/>
  <c r="D48" i="3"/>
  <c r="D49" i="3"/>
  <c r="D50" i="3"/>
  <c r="D51" i="3"/>
  <c r="D47" i="3"/>
  <c r="D40" i="3"/>
  <c r="D41" i="3"/>
  <c r="D42" i="3"/>
  <c r="D39" i="3"/>
  <c r="D29" i="3"/>
  <c r="D30" i="3"/>
  <c r="D28" i="3"/>
  <c r="D25" i="3"/>
  <c r="D26" i="3"/>
  <c r="D19" i="3"/>
  <c r="D17" i="3"/>
  <c r="D14" i="3"/>
  <c r="D9" i="3"/>
  <c r="D8" i="3"/>
  <c r="C19" i="3"/>
  <c r="C17" i="3"/>
  <c r="B49" i="3"/>
  <c r="B50" i="3"/>
  <c r="B48" i="3"/>
  <c r="B43" i="3"/>
  <c r="B44" i="3"/>
  <c r="B42" i="3"/>
  <c r="B37" i="3"/>
  <c r="B38" i="3"/>
  <c r="B36" i="3"/>
  <c r="B31" i="3"/>
  <c r="B32" i="3"/>
  <c r="B30" i="3"/>
  <c r="B26" i="3"/>
  <c r="B27" i="3"/>
  <c r="B25" i="3"/>
  <c r="B18" i="3"/>
  <c r="B19" i="3"/>
  <c r="B20" i="3"/>
  <c r="B17" i="3"/>
  <c r="B13" i="3"/>
  <c r="B14" i="3"/>
  <c r="B12" i="3"/>
  <c r="B7" i="3"/>
  <c r="B6" i="3"/>
  <c r="G46" i="2"/>
  <c r="G47" i="2"/>
  <c r="G48" i="2"/>
  <c r="G49" i="2"/>
  <c r="G50" i="2"/>
  <c r="G45" i="2"/>
  <c r="G43" i="2"/>
  <c r="G38" i="2"/>
  <c r="G39" i="2"/>
  <c r="G40" i="2"/>
  <c r="G37" i="2"/>
  <c r="G35" i="2"/>
  <c r="G34" i="2"/>
  <c r="G24" i="2"/>
  <c r="G12" i="2"/>
  <c r="G5" i="2"/>
  <c r="F24" i="2"/>
  <c r="E52" i="2"/>
  <c r="E53" i="2"/>
  <c r="E54" i="2"/>
  <c r="E51" i="2"/>
  <c r="E45" i="2"/>
  <c r="E46" i="2"/>
  <c r="E47" i="2"/>
  <c r="E44" i="2"/>
  <c r="E42" i="2"/>
  <c r="E41" i="2"/>
  <c r="E39" i="2"/>
  <c r="E35" i="2"/>
  <c r="E33" i="2"/>
  <c r="E28" i="2"/>
  <c r="E29" i="2"/>
  <c r="E30" i="2"/>
  <c r="E27" i="2"/>
  <c r="E21" i="2"/>
  <c r="E22" i="2"/>
  <c r="E23" i="2"/>
  <c r="E24" i="2"/>
  <c r="E20" i="2"/>
  <c r="E16" i="2"/>
  <c r="E17" i="2"/>
  <c r="E15" i="2"/>
  <c r="E10" i="2"/>
  <c r="E11" i="2"/>
  <c r="E9" i="2"/>
  <c r="E6" i="2"/>
  <c r="E5" i="2"/>
  <c r="E3" i="2"/>
  <c r="D47" i="2"/>
  <c r="D48" i="2"/>
  <c r="D49" i="2"/>
  <c r="D50" i="2"/>
  <c r="D51" i="2"/>
  <c r="D46" i="2"/>
  <c r="D42" i="2"/>
  <c r="D43" i="2"/>
  <c r="D41" i="2"/>
  <c r="D38" i="2"/>
  <c r="D39" i="2"/>
  <c r="D37" i="2"/>
  <c r="D32" i="2"/>
  <c r="D33" i="2"/>
  <c r="D34" i="2"/>
  <c r="D35" i="2"/>
  <c r="D31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4" i="2"/>
  <c r="D12" i="2"/>
  <c r="D7" i="2"/>
  <c r="D5" i="2"/>
  <c r="C48" i="2"/>
  <c r="C24" i="2"/>
  <c r="B49" i="2"/>
  <c r="B48" i="2"/>
  <c r="B44" i="2"/>
  <c r="B43" i="2"/>
  <c r="B37" i="2"/>
  <c r="B38" i="2"/>
  <c r="B36" i="2"/>
  <c r="B31" i="2"/>
  <c r="B32" i="2"/>
  <c r="B30" i="2"/>
  <c r="B24" i="2"/>
  <c r="B19" i="2"/>
  <c r="B20" i="2"/>
  <c r="B18" i="2"/>
  <c r="B13" i="2"/>
  <c r="B7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" i="1"/>
  <c r="E52" i="1"/>
  <c r="E53" i="1"/>
  <c r="E54" i="1"/>
  <c r="E51" i="1"/>
  <c r="E46" i="1"/>
  <c r="E47" i="1"/>
  <c r="E45" i="1"/>
  <c r="E40" i="1"/>
  <c r="E39" i="1"/>
  <c r="E34" i="1"/>
  <c r="E35" i="1"/>
  <c r="E33" i="1"/>
  <c r="E29" i="1"/>
  <c r="E27" i="1"/>
  <c r="E16" i="1"/>
  <c r="E17" i="1"/>
  <c r="E15" i="1"/>
  <c r="E9" i="1"/>
  <c r="E8" i="1"/>
  <c r="E4" i="1"/>
  <c r="E5" i="1"/>
  <c r="E3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7" i="1"/>
  <c r="D25" i="1"/>
  <c r="D26" i="1"/>
  <c r="D27" i="1"/>
  <c r="D28" i="1"/>
  <c r="D29" i="1"/>
  <c r="D30" i="1"/>
  <c r="D31" i="1"/>
  <c r="D32" i="1"/>
  <c r="D33" i="1"/>
  <c r="D34" i="1"/>
  <c r="D35" i="1"/>
  <c r="D24" i="1"/>
  <c r="D19" i="1"/>
  <c r="D14" i="1"/>
  <c r="D12" i="1"/>
  <c r="D9" i="1"/>
  <c r="D7" i="1"/>
  <c r="D6" i="1"/>
  <c r="D3" i="1"/>
  <c r="C30" i="1"/>
  <c r="B49" i="1"/>
  <c r="B48" i="1"/>
  <c r="B43" i="1"/>
  <c r="B42" i="1"/>
  <c r="B39" i="1"/>
  <c r="B36" i="1"/>
  <c r="B25" i="1"/>
  <c r="B26" i="1"/>
  <c r="B24" i="1"/>
  <c r="B14" i="1"/>
  <c r="B12" i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3" i="6"/>
  <c r="F46" i="6"/>
  <c r="F47" i="6"/>
  <c r="F45" i="6"/>
  <c r="F41" i="6"/>
  <c r="F39" i="6"/>
  <c r="F34" i="6"/>
  <c r="F35" i="6"/>
  <c r="F33" i="6"/>
  <c r="F29" i="6"/>
  <c r="F4" i="6"/>
  <c r="F3" i="6"/>
  <c r="E52" i="6"/>
  <c r="E51" i="6"/>
  <c r="E46" i="6"/>
  <c r="E47" i="6"/>
  <c r="E45" i="6"/>
  <c r="E40" i="6"/>
  <c r="E41" i="6"/>
  <c r="E39" i="6"/>
  <c r="E34" i="6"/>
  <c r="E35" i="6"/>
  <c r="E33" i="6"/>
  <c r="E28" i="6"/>
  <c r="E29" i="6"/>
  <c r="E27" i="6"/>
  <c r="E22" i="6"/>
  <c r="E23" i="6"/>
  <c r="E21" i="6"/>
  <c r="E16" i="6"/>
  <c r="E17" i="6"/>
  <c r="E15" i="6"/>
  <c r="E10" i="6"/>
  <c r="E11" i="6"/>
  <c r="E9" i="6"/>
  <c r="E4" i="6"/>
  <c r="E5" i="6"/>
  <c r="E3" i="6"/>
  <c r="D46" i="6"/>
  <c r="D47" i="6"/>
  <c r="D48" i="6"/>
  <c r="D49" i="6"/>
  <c r="D50" i="6"/>
  <c r="D45" i="6"/>
  <c r="D39" i="6"/>
  <c r="D40" i="6"/>
  <c r="D41" i="6"/>
  <c r="D38" i="6"/>
  <c r="D34" i="6"/>
  <c r="D35" i="6"/>
  <c r="D33" i="6"/>
  <c r="D28" i="6"/>
  <c r="D25" i="6"/>
  <c r="D26" i="6"/>
  <c r="D24" i="6"/>
  <c r="D20" i="6"/>
  <c r="D19" i="6"/>
  <c r="D15" i="6"/>
  <c r="D16" i="6"/>
  <c r="D17" i="6"/>
  <c r="D14" i="6"/>
  <c r="D12" i="6"/>
  <c r="D7" i="6"/>
  <c r="D8" i="6"/>
  <c r="D9" i="6"/>
  <c r="D6" i="6"/>
  <c r="D3" i="6"/>
  <c r="G9" i="7"/>
  <c r="G10" i="7"/>
  <c r="H47" i="7"/>
  <c r="H16" i="7"/>
  <c r="H10" i="7"/>
  <c r="H8" i="7"/>
  <c r="G52" i="7"/>
  <c r="G51" i="7"/>
  <c r="G49" i="7"/>
  <c r="G48" i="7"/>
  <c r="G47" i="7"/>
  <c r="G46" i="7"/>
  <c r="G44" i="7"/>
  <c r="G43" i="7"/>
  <c r="G41" i="7"/>
  <c r="G34" i="7"/>
  <c r="G18" i="7"/>
  <c r="G19" i="7"/>
  <c r="G20" i="7"/>
  <c r="G21" i="7"/>
  <c r="G22" i="7"/>
  <c r="G23" i="7"/>
  <c r="G24" i="7"/>
  <c r="G25" i="7"/>
  <c r="G26" i="7"/>
  <c r="G27" i="7"/>
  <c r="G17" i="7"/>
  <c r="G8" i="7"/>
  <c r="G11" i="7"/>
  <c r="G12" i="7"/>
  <c r="G13" i="7"/>
  <c r="G14" i="7"/>
  <c r="G15" i="7"/>
  <c r="G7" i="7"/>
  <c r="G4" i="7"/>
  <c r="G5" i="7"/>
  <c r="G3" i="7"/>
  <c r="F16" i="7"/>
  <c r="F10" i="7"/>
  <c r="E54" i="7"/>
  <c r="E53" i="7"/>
  <c r="E26" i="7"/>
  <c r="E9" i="7"/>
  <c r="E10" i="7"/>
  <c r="E11" i="7"/>
  <c r="E8" i="7"/>
  <c r="E4" i="7"/>
  <c r="E5" i="7"/>
  <c r="E3" i="7"/>
  <c r="D46" i="7"/>
  <c r="D47" i="7"/>
  <c r="D48" i="7"/>
  <c r="D49" i="7"/>
  <c r="D50" i="7"/>
  <c r="D45" i="7"/>
  <c r="D40" i="7"/>
  <c r="D41" i="7"/>
  <c r="D39" i="7"/>
  <c r="D34" i="7"/>
  <c r="D35" i="7"/>
  <c r="D33" i="7"/>
  <c r="D29" i="7"/>
  <c r="D28" i="7"/>
  <c r="D20" i="7"/>
  <c r="D19" i="7"/>
  <c r="D13" i="7"/>
  <c r="D14" i="7"/>
  <c r="D15" i="7"/>
  <c r="D12" i="7"/>
  <c r="D8" i="7"/>
  <c r="D9" i="7"/>
  <c r="D7" i="7"/>
  <c r="D4" i="7"/>
  <c r="D5" i="7"/>
  <c r="D3" i="7"/>
  <c r="C8" i="7"/>
  <c r="B50" i="7"/>
  <c r="B49" i="7"/>
  <c r="B44" i="7"/>
  <c r="B43" i="7"/>
  <c r="B38" i="7"/>
  <c r="B37" i="7"/>
  <c r="B31" i="7"/>
  <c r="B32" i="7"/>
  <c r="B30" i="7"/>
  <c r="B24" i="7"/>
  <c r="B18" i="7"/>
  <c r="B16" i="7"/>
  <c r="B14" i="7"/>
  <c r="B10" i="7"/>
  <c r="B8" i="7"/>
  <c r="B6" i="7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3" i="4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4" i="5"/>
  <c r="J5" i="5"/>
  <c r="J6" i="5"/>
  <c r="J3" i="5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36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14" i="8"/>
  <c r="G5" i="8"/>
  <c r="G6" i="8"/>
  <c r="G7" i="8"/>
  <c r="G8" i="8"/>
  <c r="G9" i="8"/>
  <c r="G10" i="8"/>
  <c r="G11" i="8"/>
  <c r="G12" i="8"/>
  <c r="G4" i="8"/>
  <c r="F35" i="8"/>
  <c r="E52" i="8"/>
  <c r="J52" i="6" l="1"/>
  <c r="J51" i="6"/>
  <c r="J6" i="6"/>
  <c r="J7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5" i="6"/>
  <c r="J4" i="6"/>
  <c r="J3" i="6"/>
  <c r="J54" i="7"/>
  <c r="J53" i="7"/>
  <c r="J52" i="7"/>
  <c r="J51" i="7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K47" i="7" l="1"/>
  <c r="K29" i="7"/>
  <c r="K14" i="7"/>
  <c r="K13" i="7"/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3" i="3"/>
  <c r="J3" i="2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3" i="1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4" i="2"/>
  <c r="J5" i="2"/>
  <c r="J6" i="2"/>
  <c r="J7" i="2"/>
  <c r="J8" i="2"/>
  <c r="J9" i="2"/>
  <c r="J10" i="2"/>
  <c r="J11" i="2"/>
  <c r="J12" i="2"/>
  <c r="J13" i="2"/>
  <c r="J14" i="2"/>
  <c r="J15" i="2"/>
</calcChain>
</file>

<file path=xl/sharedStrings.xml><?xml version="1.0" encoding="utf-8"?>
<sst xmlns="http://schemas.openxmlformats.org/spreadsheetml/2006/main" count="630" uniqueCount="73">
  <si>
    <t>Listopadu 12</t>
  </si>
  <si>
    <t>Fluoride</t>
  </si>
  <si>
    <t>Chloride</t>
  </si>
  <si>
    <t>Nitrite</t>
  </si>
  <si>
    <t>Bromide</t>
  </si>
  <si>
    <t>Nitrate</t>
  </si>
  <si>
    <t>Sulfate</t>
  </si>
  <si>
    <t>Phosphate</t>
  </si>
  <si>
    <t>Ammonium without dilution (abs)</t>
  </si>
  <si>
    <t>TOC</t>
  </si>
  <si>
    <t>TN</t>
  </si>
  <si>
    <t>TC</t>
  </si>
  <si>
    <t>IC</t>
  </si>
  <si>
    <t>Conductivity</t>
  </si>
  <si>
    <t>Batch IV</t>
  </si>
  <si>
    <t>Batch V</t>
  </si>
  <si>
    <t>Listopadu 19</t>
  </si>
  <si>
    <t>Conc</t>
  </si>
  <si>
    <t>Ammonium dilution 50x (abs)</t>
  </si>
  <si>
    <t xml:space="preserve">not recommended </t>
  </si>
  <si>
    <t>Fort-nightly metal</t>
  </si>
  <si>
    <t>DO</t>
  </si>
  <si>
    <t>Batch VI</t>
  </si>
  <si>
    <t>Listopadu 26</t>
  </si>
  <si>
    <t>Batch III</t>
  </si>
  <si>
    <t>Batch II</t>
  </si>
  <si>
    <t>Batch I</t>
  </si>
  <si>
    <t>Influents</t>
  </si>
  <si>
    <t>Effluents</t>
  </si>
  <si>
    <t>redox</t>
  </si>
  <si>
    <t>pH</t>
  </si>
  <si>
    <t>S+P+A-Am</t>
  </si>
  <si>
    <t>S-P+A-Am</t>
  </si>
  <si>
    <t>S+P+A+Am</t>
  </si>
  <si>
    <t>S-P+A+Am</t>
  </si>
  <si>
    <t>S+P-A-Am</t>
  </si>
  <si>
    <t>S-P-A-Am</t>
  </si>
  <si>
    <t>S+P-A+Am</t>
  </si>
  <si>
    <t>S-P-A+Am</t>
  </si>
  <si>
    <t>M+P+A-Am</t>
  </si>
  <si>
    <t>M-P+A-Am</t>
  </si>
  <si>
    <t>M+P+A+Am</t>
  </si>
  <si>
    <t>M-P+A+Am</t>
  </si>
  <si>
    <t>M+P-A-Am</t>
  </si>
  <si>
    <t>M-P-A-Am</t>
  </si>
  <si>
    <t>M+P-A+Am</t>
  </si>
  <si>
    <t>M-P-A+Am</t>
  </si>
  <si>
    <t>5-Me-BTR</t>
  </si>
  <si>
    <t>BSPS-S</t>
  </si>
  <si>
    <t>MTP tart</t>
  </si>
  <si>
    <t>DCF</t>
  </si>
  <si>
    <t>Batch</t>
  </si>
  <si>
    <t>SGW with NH4+</t>
  </si>
  <si>
    <t>SGW wo NH4+</t>
  </si>
  <si>
    <t>C</t>
  </si>
  <si>
    <t>PA</t>
  </si>
  <si>
    <t>MTP1</t>
  </si>
  <si>
    <t>MTP2</t>
  </si>
  <si>
    <t>MTP tot</t>
  </si>
  <si>
    <t>E1/E2</t>
  </si>
  <si>
    <t>EF from C</t>
  </si>
  <si>
    <t>std0.01</t>
  </si>
  <si>
    <t>std0.05</t>
  </si>
  <si>
    <t>std0.1</t>
  </si>
  <si>
    <t>std0.5</t>
  </si>
  <si>
    <t>std1</t>
  </si>
  <si>
    <t>std5</t>
  </si>
  <si>
    <t>std10</t>
  </si>
  <si>
    <t>Ratio</t>
  </si>
  <si>
    <t>EF</t>
  </si>
  <si>
    <t>MTP acid 1</t>
  </si>
  <si>
    <t>MTP acid 2</t>
  </si>
  <si>
    <t>MTP acid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</si>
</sst>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4" applyNumberFormat="0" applyAlignment="0" applyProtection="0"/>
    <xf numFmtId="0" fontId="28" fillId="8" borderId="5" applyNumberFormat="0" applyAlignment="0" applyProtection="0"/>
    <xf numFmtId="0" fontId="29" fillId="8" borderId="4" applyNumberFormat="0" applyAlignment="0" applyProtection="0"/>
    <xf numFmtId="0" fontId="30" fillId="0" borderId="6" applyNumberFormat="0" applyFill="0" applyAlignment="0" applyProtection="0"/>
    <xf numFmtId="0" fontId="31" fillId="9" borderId="7" applyNumberFormat="0" applyAlignment="0" applyProtection="0"/>
    <xf numFmtId="0" fontId="32" fillId="0" borderId="0" applyNumberFormat="0" applyFill="0" applyBorder="0" applyAlignment="0" applyProtection="0"/>
    <xf numFmtId="0" fontId="19" fillId="10" borderId="8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0" borderId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18" fillId="0" borderId="0" xfId="0" applyFont="1"/>
    <xf numFmtId="0" fontId="0" fillId="35" borderId="0" xfId="0" applyFill="1"/>
    <xf numFmtId="0" fontId="18" fillId="35" borderId="0" xfId="0" applyFont="1" applyFill="1"/>
    <xf numFmtId="0" fontId="0" fillId="36" borderId="0" xfId="0" applyFill="1"/>
    <xf numFmtId="0" fontId="18" fillId="36" borderId="0" xfId="0" applyFont="1" applyFill="1"/>
    <xf numFmtId="2" fontId="0" fillId="0" borderId="0" xfId="0" applyNumberFormat="1"/>
    <xf numFmtId="9" fontId="0" fillId="0" borderId="0" xfId="0" applyNumberFormat="1"/>
    <xf numFmtId="0" fontId="0" fillId="37" borderId="0" xfId="0" applyFill="1"/>
    <xf numFmtId="0" fontId="0" fillId="38" borderId="0" xfId="0" applyFill="1"/>
    <xf numFmtId="1" fontId="0" fillId="0" borderId="0" xfId="0" applyNumberFormat="1"/>
    <xf numFmtId="170" fontId="0" fillId="0" borderId="0" xfId="0" applyNumberFormat="1"/>
    <xf numFmtId="49" fontId="0" fillId="0" borderId="0" xfId="0" applyNumberFormat="1"/>
    <xf numFmtId="2" fontId="32" fillId="0" borderId="0" xfId="0" applyNumberFormat="1" applyFont="1"/>
  </cellXfs>
  <cellStyles count="85">
    <cellStyle name="20% - Accent1" xfId="19" builtinId="30" customBuiltin="1"/>
    <cellStyle name="20% - Accent1 2" xfId="61" xr:uid="{9D44ADCF-03F9-4F42-A658-55D039A96EBD}"/>
    <cellStyle name="20% - Accent2" xfId="23" builtinId="34" customBuiltin="1"/>
    <cellStyle name="20% - Accent2 2" xfId="65" xr:uid="{BF1A4048-1092-44D0-969F-E458BE7752CB}"/>
    <cellStyle name="20% - Accent3" xfId="27" builtinId="38" customBuiltin="1"/>
    <cellStyle name="20% - Accent3 2" xfId="69" xr:uid="{D46C2537-E737-42BF-94C2-1AC5DADE9CA8}"/>
    <cellStyle name="20% - Accent4" xfId="31" builtinId="42" customBuiltin="1"/>
    <cellStyle name="20% - Accent4 2" xfId="73" xr:uid="{2146345A-70C4-4B1A-85F5-EC65BEC88DBC}"/>
    <cellStyle name="20% - Accent5" xfId="35" builtinId="46" customBuiltin="1"/>
    <cellStyle name="20% - Accent5 2" xfId="77" xr:uid="{AAFC7272-B770-4BA8-A0F7-8A95ED4EAAFA}"/>
    <cellStyle name="20% - Accent6" xfId="39" builtinId="50" customBuiltin="1"/>
    <cellStyle name="20% - Accent6 2" xfId="81" xr:uid="{C2DF4FA1-930C-4BA5-A3DC-0B42B4CFFD9A}"/>
    <cellStyle name="40% - Accent1" xfId="20" builtinId="31" customBuiltin="1"/>
    <cellStyle name="40% - Accent1 2" xfId="62" xr:uid="{0A6D9E9E-8E65-450A-B7DE-83BC120AE314}"/>
    <cellStyle name="40% - Accent2" xfId="24" builtinId="35" customBuiltin="1"/>
    <cellStyle name="40% - Accent2 2" xfId="66" xr:uid="{6A8EC2AB-D711-48CC-8062-0E194DA81A47}"/>
    <cellStyle name="40% - Accent3" xfId="28" builtinId="39" customBuiltin="1"/>
    <cellStyle name="40% - Accent3 2" xfId="70" xr:uid="{5FA61C7E-0AB8-4D55-82E9-0A5449ED32EE}"/>
    <cellStyle name="40% - Accent4" xfId="32" builtinId="43" customBuiltin="1"/>
    <cellStyle name="40% - Accent4 2" xfId="74" xr:uid="{DA9B7DC7-A5D4-45C2-A12A-F18CCD97AF11}"/>
    <cellStyle name="40% - Accent5" xfId="36" builtinId="47" customBuiltin="1"/>
    <cellStyle name="40% - Accent5 2" xfId="78" xr:uid="{C68184B8-A590-420D-9427-DF20DB5B210C}"/>
    <cellStyle name="40% - Accent6" xfId="40" builtinId="51" customBuiltin="1"/>
    <cellStyle name="40% - Accent6 2" xfId="82" xr:uid="{B784A0C1-53EE-4406-9FD3-FE4AB58AD252}"/>
    <cellStyle name="60% - Accent1" xfId="21" builtinId="32" customBuiltin="1"/>
    <cellStyle name="60% - Accent1 2" xfId="63" xr:uid="{069A3016-7AF9-4EA4-A138-63DAC9035C7D}"/>
    <cellStyle name="60% - Accent2" xfId="25" builtinId="36" customBuiltin="1"/>
    <cellStyle name="60% - Accent2 2" xfId="67" xr:uid="{A165EF9C-D2A6-4AB2-BDDA-0AA7FE3C0939}"/>
    <cellStyle name="60% - Accent3" xfId="29" builtinId="40" customBuiltin="1"/>
    <cellStyle name="60% - Accent3 2" xfId="71" xr:uid="{B551AA2F-A213-43EE-AFC8-A426D94D78CC}"/>
    <cellStyle name="60% - Accent4" xfId="33" builtinId="44" customBuiltin="1"/>
    <cellStyle name="60% - Accent4 2" xfId="75" xr:uid="{FE7112D9-B305-48E2-9ECC-92A562174AB7}"/>
    <cellStyle name="60% - Accent5" xfId="37" builtinId="48" customBuiltin="1"/>
    <cellStyle name="60% - Accent5 2" xfId="79" xr:uid="{4A2EB436-7B39-4692-BD19-EA41FD13E9E5}"/>
    <cellStyle name="60% - Accent6" xfId="41" builtinId="52" customBuiltin="1"/>
    <cellStyle name="60% - Accent6 2" xfId="83" xr:uid="{437DFBE3-8466-4C1D-A2E5-9DDED8547C18}"/>
    <cellStyle name="Accent1" xfId="18" builtinId="29" customBuiltin="1"/>
    <cellStyle name="Accent1 2" xfId="60" xr:uid="{1A4D881C-4734-4D78-960A-067B5819241D}"/>
    <cellStyle name="Accent2" xfId="22" builtinId="33" customBuiltin="1"/>
    <cellStyle name="Accent2 2" xfId="64" xr:uid="{0B939E58-28F1-4B5C-85B8-FD5D92BF142E}"/>
    <cellStyle name="Accent3" xfId="26" builtinId="37" customBuiltin="1"/>
    <cellStyle name="Accent3 2" xfId="68" xr:uid="{E7CD873B-5AA5-4920-963C-9BD29C8664CE}"/>
    <cellStyle name="Accent4" xfId="30" builtinId="41" customBuiltin="1"/>
    <cellStyle name="Accent4 2" xfId="72" xr:uid="{22DBECCC-2745-4778-B2AD-04103FFA5ED2}"/>
    <cellStyle name="Accent5" xfId="34" builtinId="45" customBuiltin="1"/>
    <cellStyle name="Accent5 2" xfId="76" xr:uid="{9FF6AF8F-D885-4720-A289-0340AB490472}"/>
    <cellStyle name="Accent6" xfId="38" builtinId="49" customBuiltin="1"/>
    <cellStyle name="Accent6 2" xfId="80" xr:uid="{847D38C2-57F2-4E57-9A08-4D76A3FF760D}"/>
    <cellStyle name="Bad" xfId="7" builtinId="27" customBuiltin="1"/>
    <cellStyle name="Bad 2" xfId="49" xr:uid="{89A2ACB1-2754-4620-B6B5-798D7572A80E}"/>
    <cellStyle name="Calculation" xfId="11" builtinId="22" customBuiltin="1"/>
    <cellStyle name="Calculation 2" xfId="53" xr:uid="{B46EAC8F-2FF6-49B4-B8A3-A2C0A12946A3}"/>
    <cellStyle name="Check Cell" xfId="13" builtinId="23" customBuiltin="1"/>
    <cellStyle name="Check Cell 2" xfId="55" xr:uid="{8F4A039B-D8BF-49FA-8DA2-59F64C9EC62E}"/>
    <cellStyle name="Explanatory Text" xfId="16" builtinId="53" customBuiltin="1"/>
    <cellStyle name="Explanatory Text 2" xfId="58" xr:uid="{675DC615-EDB9-41B0-8EF9-5BFD6BA608C9}"/>
    <cellStyle name="Good" xfId="6" builtinId="26" customBuiltin="1"/>
    <cellStyle name="Good 2" xfId="48" xr:uid="{76DEA684-00BC-447A-B443-DDCC41B79F73}"/>
    <cellStyle name="Heading 1" xfId="2" builtinId="16" customBuiltin="1"/>
    <cellStyle name="Heading 1 2" xfId="44" xr:uid="{2D098D45-F5CC-43C6-B7C7-217832865EBE}"/>
    <cellStyle name="Heading 2" xfId="3" builtinId="17" customBuiltin="1"/>
    <cellStyle name="Heading 2 2" xfId="45" xr:uid="{06A252D3-676B-4F46-860A-20FA822B482E}"/>
    <cellStyle name="Heading 3" xfId="4" builtinId="18" customBuiltin="1"/>
    <cellStyle name="Heading 3 2" xfId="46" xr:uid="{BC36AA0A-2C6A-4C2E-A448-DAF4B6C10E95}"/>
    <cellStyle name="Heading 4" xfId="5" builtinId="19" customBuiltin="1"/>
    <cellStyle name="Heading 4 2" xfId="47" xr:uid="{72CD562B-473F-455C-BF4D-A42DD347BFB0}"/>
    <cellStyle name="Input" xfId="9" builtinId="20" customBuiltin="1"/>
    <cellStyle name="Input 2" xfId="51" xr:uid="{A4A061ED-6554-47BC-A728-BC2AAD03085A}"/>
    <cellStyle name="Linked Cell" xfId="12" builtinId="24" customBuiltin="1"/>
    <cellStyle name="Linked Cell 2" xfId="54" xr:uid="{544EF9C2-8705-4367-819D-A4E2261487B5}"/>
    <cellStyle name="Neutral" xfId="8" builtinId="28" customBuiltin="1"/>
    <cellStyle name="Neutral 2" xfId="50" xr:uid="{67C456FD-AE91-4707-96CF-00F5B27F9AFA}"/>
    <cellStyle name="Normal" xfId="0" builtinId="0"/>
    <cellStyle name="Normal 2" xfId="42" xr:uid="{00000000-0005-0000-0000-000025000000}"/>
    <cellStyle name="Normální 2" xfId="84" xr:uid="{E3ABF145-3497-4F45-8720-06145922880B}"/>
    <cellStyle name="Note" xfId="15" builtinId="10" customBuiltin="1"/>
    <cellStyle name="Note 2" xfId="57" xr:uid="{B3DB949F-25F8-4994-9FCB-3906D3F9F458}"/>
    <cellStyle name="Output" xfId="10" builtinId="21" customBuiltin="1"/>
    <cellStyle name="Output 2" xfId="52" xr:uid="{B368C716-5268-4E72-B6A0-8194240FC87A}"/>
    <cellStyle name="Title" xfId="1" builtinId="15" customBuiltin="1"/>
    <cellStyle name="Title 2" xfId="43" xr:uid="{C79B9801-DFEA-4B05-A419-AF5789E7203F}"/>
    <cellStyle name="Total" xfId="17" builtinId="25" customBuiltin="1"/>
    <cellStyle name="Total 2" xfId="59" xr:uid="{0007C8D4-ED10-4E7F-8F78-50D262E26F83}"/>
    <cellStyle name="Warning Text" xfId="14" builtinId="11" customBuiltin="1"/>
    <cellStyle name="Warning Text 2" xfId="56" xr:uid="{01394436-92D0-4CA2-8A51-F07F4B60D3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6"/>
  <sheetViews>
    <sheetView zoomScale="63" zoomScaleNormal="63" workbookViewId="0">
      <selection activeCell="O2" sqref="O2"/>
    </sheetView>
  </sheetViews>
  <sheetFormatPr defaultRowHeight="14.5" x14ac:dyDescent="0.35"/>
  <cols>
    <col min="1" max="1" width="14.6328125" customWidth="1"/>
    <col min="24" max="24" width="13.6328125" bestFit="1" customWidth="1"/>
    <col min="30" max="30" width="8.1796875" customWidth="1"/>
    <col min="31" max="31" width="9.81640625" bestFit="1" customWidth="1"/>
    <col min="32" max="32" width="8" customWidth="1"/>
    <col min="33" max="33" width="10.453125" bestFit="1" customWidth="1"/>
    <col min="34" max="39" width="10.453125" customWidth="1"/>
    <col min="40" max="40" width="13.54296875" bestFit="1" customWidth="1"/>
    <col min="41" max="41" width="9.453125" bestFit="1" customWidth="1"/>
  </cols>
  <sheetData>
    <row r="1" spans="1:54" x14ac:dyDescent="0.35">
      <c r="A1" t="s">
        <v>26</v>
      </c>
    </row>
    <row r="2" spans="1:54" x14ac:dyDescent="0.3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2" t="s">
        <v>18</v>
      </c>
      <c r="J2" s="2" t="s">
        <v>17</v>
      </c>
      <c r="K2" s="1" t="s">
        <v>10</v>
      </c>
      <c r="L2" s="1" t="s">
        <v>11</v>
      </c>
      <c r="M2" s="1" t="s">
        <v>12</v>
      </c>
      <c r="N2" s="1" t="s">
        <v>9</v>
      </c>
      <c r="O2" s="1" t="s">
        <v>30</v>
      </c>
      <c r="P2" s="1" t="s">
        <v>13</v>
      </c>
      <c r="Q2" s="10"/>
      <c r="R2" s="10"/>
      <c r="S2" s="10"/>
    </row>
    <row r="3" spans="1:54" x14ac:dyDescent="0.35">
      <c r="A3" s="4">
        <v>1</v>
      </c>
      <c r="B3" s="4">
        <v>0.432</v>
      </c>
      <c r="C3" s="4">
        <v>0.13800000000000001</v>
      </c>
      <c r="D3" s="4">
        <f>0.02/2</f>
        <v>0.01</v>
      </c>
      <c r="E3" s="4">
        <f>0.04/2</f>
        <v>0.02</v>
      </c>
      <c r="F3" s="4">
        <v>0</v>
      </c>
      <c r="G3" s="4">
        <v>9.5000000000000001E-2</v>
      </c>
      <c r="H3" s="4">
        <v>228.06700000000001</v>
      </c>
      <c r="I3" s="4">
        <v>5.4899999999999997E-2</v>
      </c>
      <c r="J3" s="4">
        <f>(I3+0.00499)/0.99182</f>
        <v>6.0383940634389302E-2</v>
      </c>
      <c r="K3" s="4">
        <v>2.0219999999999998</v>
      </c>
      <c r="L3" s="4">
        <v>28.48</v>
      </c>
      <c r="M3" s="4">
        <v>7.66</v>
      </c>
      <c r="N3" s="5">
        <v>20.82</v>
      </c>
      <c r="O3" s="4">
        <v>7.13</v>
      </c>
      <c r="P3" s="4">
        <v>1514</v>
      </c>
      <c r="R3" s="14" t="s">
        <v>31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x14ac:dyDescent="0.35">
      <c r="A4" s="4">
        <v>2</v>
      </c>
      <c r="B4" s="4">
        <f>0.04/2</f>
        <v>0.02</v>
      </c>
      <c r="C4" s="4">
        <v>108.858</v>
      </c>
      <c r="D4" s="4">
        <f t="shared" ref="D4:D5" si="0">0.02/2</f>
        <v>0.01</v>
      </c>
      <c r="E4" s="4">
        <v>6.3E-2</v>
      </c>
      <c r="F4" s="4">
        <v>0.73199999999999998</v>
      </c>
      <c r="G4" s="4">
        <f>0.1/2</f>
        <v>0.05</v>
      </c>
      <c r="H4" s="4">
        <v>254.43299999999999</v>
      </c>
      <c r="I4" s="4">
        <v>5.7700000000000001E-2</v>
      </c>
      <c r="J4" s="4">
        <f t="shared" ref="J4:J50" si="1">(I4+0.00499)/0.99182</f>
        <v>6.3207033534310661E-2</v>
      </c>
      <c r="K4" s="4">
        <v>1.6020000000000001</v>
      </c>
      <c r="L4" s="4">
        <v>89.86</v>
      </c>
      <c r="M4" s="4">
        <v>51.48</v>
      </c>
      <c r="N4" s="5">
        <v>38.380000000000003</v>
      </c>
      <c r="O4" s="4">
        <v>7.14</v>
      </c>
      <c r="P4" s="4">
        <v>1436</v>
      </c>
      <c r="R4" s="14" t="s">
        <v>31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35">
      <c r="A5" s="4">
        <v>3</v>
      </c>
      <c r="B5" s="4">
        <v>0.26700000000000002</v>
      </c>
      <c r="C5" s="4">
        <v>151.32499999999999</v>
      </c>
      <c r="D5" s="4">
        <f t="shared" si="0"/>
        <v>0.01</v>
      </c>
      <c r="E5" s="4">
        <f>0.04/2</f>
        <v>0.02</v>
      </c>
      <c r="F5" s="4">
        <v>0.19700000000000001</v>
      </c>
      <c r="G5" s="4">
        <f t="shared" ref="G5:G50" si="2">0.1/2</f>
        <v>0.05</v>
      </c>
      <c r="H5" s="4">
        <v>213.114</v>
      </c>
      <c r="I5" s="4">
        <v>3.2000000000000001E-2</v>
      </c>
      <c r="J5" s="4">
        <f t="shared" si="1"/>
        <v>3.729507370288964E-2</v>
      </c>
      <c r="K5" s="4">
        <v>1.2430000000000001</v>
      </c>
      <c r="L5" s="4">
        <v>27.09</v>
      </c>
      <c r="M5" s="4">
        <v>5.25</v>
      </c>
      <c r="N5" s="5">
        <v>21.84</v>
      </c>
      <c r="O5" s="4">
        <v>7.53</v>
      </c>
      <c r="P5" s="4">
        <v>1194</v>
      </c>
      <c r="R5" s="14" t="s">
        <v>31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x14ac:dyDescent="0.35">
      <c r="A6">
        <v>4</v>
      </c>
      <c r="B6">
        <v>3.7999999999999999E-2</v>
      </c>
      <c r="C6">
        <v>145.43</v>
      </c>
      <c r="D6">
        <v>1.4E-2</v>
      </c>
      <c r="E6">
        <v>0.115</v>
      </c>
      <c r="F6">
        <v>4.3109999999999999</v>
      </c>
      <c r="G6">
        <f t="shared" si="2"/>
        <v>0.05</v>
      </c>
      <c r="H6">
        <v>49.875999999999998</v>
      </c>
      <c r="I6">
        <v>1.9863999999999999</v>
      </c>
      <c r="J6">
        <f t="shared" si="1"/>
        <v>2.0078139178479963</v>
      </c>
      <c r="K6">
        <v>4.3470000000000004</v>
      </c>
      <c r="L6">
        <v>6.92</v>
      </c>
      <c r="M6">
        <v>-0.68</v>
      </c>
      <c r="N6" s="3">
        <v>6.92</v>
      </c>
      <c r="O6">
        <v>6.28</v>
      </c>
      <c r="P6">
        <v>726</v>
      </c>
      <c r="R6" s="14" t="s">
        <v>39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x14ac:dyDescent="0.35">
      <c r="A7">
        <v>5</v>
      </c>
      <c r="B7">
        <v>3.4000000000000002E-2</v>
      </c>
      <c r="C7">
        <v>109.02800000000001</v>
      </c>
      <c r="D7">
        <f>0.02/2</f>
        <v>0.01</v>
      </c>
      <c r="E7">
        <v>9.2999999999999999E-2</v>
      </c>
      <c r="F7">
        <v>1.3759999999999999</v>
      </c>
      <c r="G7">
        <f t="shared" si="2"/>
        <v>0.05</v>
      </c>
      <c r="H7">
        <v>29.545999999999999</v>
      </c>
      <c r="I7">
        <v>0.60209999999999997</v>
      </c>
      <c r="J7" s="3">
        <f t="shared" si="1"/>
        <v>0.61209695307616296</v>
      </c>
      <c r="K7">
        <v>1.4730000000000001</v>
      </c>
      <c r="L7">
        <v>5.03</v>
      </c>
      <c r="M7">
        <v>-0.85</v>
      </c>
      <c r="N7" s="3">
        <v>5.03</v>
      </c>
      <c r="O7">
        <v>6.12</v>
      </c>
      <c r="P7">
        <v>497</v>
      </c>
      <c r="R7" s="14" t="s">
        <v>39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</row>
    <row r="8" spans="1:54" x14ac:dyDescent="0.35">
      <c r="A8">
        <v>6</v>
      </c>
      <c r="B8">
        <v>3.5999999999999997E-2</v>
      </c>
      <c r="C8">
        <v>135.17099999999999</v>
      </c>
      <c r="D8">
        <f t="shared" ref="D8:D9" si="3">0.02/2</f>
        <v>0.01</v>
      </c>
      <c r="E8">
        <v>8.7999999999999995E-2</v>
      </c>
      <c r="F8">
        <v>4.6950000000000003</v>
      </c>
      <c r="G8">
        <f t="shared" si="2"/>
        <v>0.05</v>
      </c>
      <c r="H8">
        <v>42.918999999999997</v>
      </c>
      <c r="I8">
        <v>1.5093000000000001</v>
      </c>
      <c r="J8">
        <f t="shared" si="1"/>
        <v>1.5267790526506826</v>
      </c>
      <c r="K8">
        <v>3.645</v>
      </c>
      <c r="L8">
        <v>6.42</v>
      </c>
      <c r="M8">
        <v>-0.64</v>
      </c>
      <c r="N8" s="3">
        <v>6.42</v>
      </c>
      <c r="O8">
        <v>6.02</v>
      </c>
      <c r="P8">
        <v>655</v>
      </c>
      <c r="R8" s="14" t="s">
        <v>39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x14ac:dyDescent="0.35">
      <c r="A9" s="4">
        <v>7</v>
      </c>
      <c r="B9" s="4">
        <v>0.21</v>
      </c>
      <c r="C9" s="4">
        <v>114.41500000000001</v>
      </c>
      <c r="D9" s="4">
        <f t="shared" si="3"/>
        <v>0.01</v>
      </c>
      <c r="E9" s="4">
        <v>7.4999999999999997E-2</v>
      </c>
      <c r="F9" s="4">
        <v>0.34599999999999997</v>
      </c>
      <c r="G9" s="4">
        <f t="shared" si="2"/>
        <v>0.05</v>
      </c>
      <c r="H9" s="4">
        <v>260.27999999999997</v>
      </c>
      <c r="I9" s="4">
        <v>0.35949999999999999</v>
      </c>
      <c r="J9" s="4">
        <f t="shared" si="1"/>
        <v>0.36749611824726258</v>
      </c>
      <c r="K9" s="4">
        <v>9.2620000000000005</v>
      </c>
      <c r="L9" s="4">
        <v>15.27</v>
      </c>
      <c r="M9" s="4">
        <v>-0.1</v>
      </c>
      <c r="N9" s="5">
        <v>15.27</v>
      </c>
      <c r="O9" s="4">
        <v>7.14</v>
      </c>
      <c r="P9" s="4">
        <v>1162</v>
      </c>
      <c r="R9" s="14" t="s">
        <v>32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</row>
    <row r="10" spans="1:54" x14ac:dyDescent="0.35">
      <c r="A10" s="4">
        <v>8</v>
      </c>
      <c r="B10" s="4">
        <v>0.19</v>
      </c>
      <c r="C10" s="4">
        <v>99.103999999999999</v>
      </c>
      <c r="D10" s="4">
        <v>4.0000000000000001E-3</v>
      </c>
      <c r="E10" s="4">
        <v>6.2E-2</v>
      </c>
      <c r="F10" s="4">
        <v>16.420999999999999</v>
      </c>
      <c r="G10" s="4">
        <f t="shared" si="2"/>
        <v>0.05</v>
      </c>
      <c r="H10" s="4">
        <v>201.542</v>
      </c>
      <c r="I10" s="4">
        <v>1.968</v>
      </c>
      <c r="J10" s="4">
        <f t="shared" si="1"/>
        <v>1.9892621645056563</v>
      </c>
      <c r="K10" s="4">
        <v>1.8660000000000001</v>
      </c>
      <c r="L10" s="4">
        <v>26.32</v>
      </c>
      <c r="M10" s="4">
        <v>7.14</v>
      </c>
      <c r="N10" s="5">
        <v>19.18</v>
      </c>
      <c r="O10" s="4">
        <v>7.09</v>
      </c>
      <c r="P10" s="4">
        <v>910</v>
      </c>
      <c r="R10" s="14" t="s">
        <v>32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</row>
    <row r="11" spans="1:54" x14ac:dyDescent="0.35">
      <c r="A11" s="4">
        <v>9</v>
      </c>
      <c r="B11" s="4">
        <v>0.17699999999999999</v>
      </c>
      <c r="C11" s="4">
        <v>127.373</v>
      </c>
      <c r="D11" s="4">
        <v>3.3000000000000002E-2</v>
      </c>
      <c r="E11" s="4">
        <v>9.6000000000000002E-2</v>
      </c>
      <c r="F11" s="4">
        <v>16.591999999999999</v>
      </c>
      <c r="G11" s="4">
        <f t="shared" si="2"/>
        <v>0.05</v>
      </c>
      <c r="H11" s="4">
        <v>239.197</v>
      </c>
      <c r="I11" s="4">
        <v>1.3885000000000001</v>
      </c>
      <c r="J11" s="4">
        <f t="shared" si="1"/>
        <v>1.4049827589683612</v>
      </c>
      <c r="K11" s="4">
        <v>8.9130000000000003</v>
      </c>
      <c r="L11" s="4">
        <v>21.94</v>
      </c>
      <c r="M11" s="4">
        <v>1.8</v>
      </c>
      <c r="N11" s="5">
        <v>20.14</v>
      </c>
      <c r="O11" s="4">
        <v>6.93</v>
      </c>
      <c r="P11" s="4">
        <v>1155</v>
      </c>
      <c r="R11" s="14" t="s">
        <v>32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1:54" x14ac:dyDescent="0.35">
      <c r="A12">
        <v>10</v>
      </c>
      <c r="B12">
        <v>3.5000000000000003E-2</v>
      </c>
      <c r="C12">
        <v>101.751</v>
      </c>
      <c r="D12">
        <f t="shared" ref="D12:D16" si="4">0.02/2</f>
        <v>0.01</v>
      </c>
      <c r="E12">
        <v>0.11799999999999999</v>
      </c>
      <c r="F12">
        <v>47.512999999999998</v>
      </c>
      <c r="G12">
        <f t="shared" si="2"/>
        <v>0.05</v>
      </c>
      <c r="H12">
        <v>22.26</v>
      </c>
      <c r="I12">
        <v>3.0324</v>
      </c>
      <c r="J12">
        <f t="shared" si="1"/>
        <v>3.0624407654614747</v>
      </c>
      <c r="K12">
        <v>18.085999999999999</v>
      </c>
      <c r="L12">
        <v>7.49</v>
      </c>
      <c r="M12">
        <v>-0.72</v>
      </c>
      <c r="N12" s="3">
        <v>7.49</v>
      </c>
      <c r="O12">
        <v>5.8</v>
      </c>
      <c r="P12">
        <v>546</v>
      </c>
      <c r="R12" s="14" t="s">
        <v>40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x14ac:dyDescent="0.35">
      <c r="A13">
        <v>11</v>
      </c>
      <c r="B13">
        <v>3.7999999999999999E-2</v>
      </c>
      <c r="C13">
        <v>91.561999999999998</v>
      </c>
      <c r="D13">
        <f t="shared" si="4"/>
        <v>0.01</v>
      </c>
      <c r="E13">
        <v>0.17100000000000001</v>
      </c>
      <c r="F13">
        <v>51.648000000000003</v>
      </c>
      <c r="G13">
        <v>0.38900000000000001</v>
      </c>
      <c r="H13">
        <v>16.312999999999999</v>
      </c>
      <c r="I13">
        <v>2.5225</v>
      </c>
      <c r="J13">
        <f t="shared" si="1"/>
        <v>2.5483353834365103</v>
      </c>
      <c r="K13">
        <v>19.024000000000001</v>
      </c>
      <c r="L13">
        <v>8.9600000000000009</v>
      </c>
      <c r="M13">
        <v>-0.82</v>
      </c>
      <c r="N13" s="3">
        <v>8.9600000000000009</v>
      </c>
      <c r="O13">
        <v>5.61</v>
      </c>
      <c r="P13">
        <v>491</v>
      </c>
      <c r="R13" s="14" t="s">
        <v>40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x14ac:dyDescent="0.35">
      <c r="A14">
        <v>12</v>
      </c>
      <c r="B14">
        <v>3.5999999999999997E-2</v>
      </c>
      <c r="C14">
        <v>106.405</v>
      </c>
      <c r="D14">
        <f t="shared" si="4"/>
        <v>0.01</v>
      </c>
      <c r="E14">
        <v>0.153</v>
      </c>
      <c r="F14">
        <v>51.66</v>
      </c>
      <c r="G14">
        <f t="shared" si="2"/>
        <v>0.05</v>
      </c>
      <c r="H14">
        <v>14.727</v>
      </c>
      <c r="I14">
        <v>2.1234000000000002</v>
      </c>
      <c r="J14">
        <f t="shared" si="1"/>
        <v>2.1459438204512913</v>
      </c>
      <c r="K14">
        <v>17.608000000000001</v>
      </c>
      <c r="L14">
        <v>5.53</v>
      </c>
      <c r="M14">
        <v>-1.03</v>
      </c>
      <c r="N14" s="3">
        <v>5.53</v>
      </c>
      <c r="O14">
        <v>5.41</v>
      </c>
      <c r="P14">
        <v>549</v>
      </c>
      <c r="R14" s="14" t="s">
        <v>40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x14ac:dyDescent="0.35">
      <c r="A15" s="4">
        <v>13</v>
      </c>
      <c r="B15" s="4">
        <v>0.20599999999999999</v>
      </c>
      <c r="C15" s="4">
        <v>135.965</v>
      </c>
      <c r="D15" s="4">
        <f t="shared" si="4"/>
        <v>0.01</v>
      </c>
      <c r="E15" s="4">
        <v>7.2999999999999995E-2</v>
      </c>
      <c r="F15" s="4">
        <v>2.6819999999999999</v>
      </c>
      <c r="G15" s="4">
        <f t="shared" si="2"/>
        <v>0.05</v>
      </c>
      <c r="H15" s="4">
        <v>386.38099999999997</v>
      </c>
      <c r="I15" s="4">
        <v>0.36840000000000001</v>
      </c>
      <c r="J15" s="4">
        <f t="shared" si="1"/>
        <v>0.37646952067915546</v>
      </c>
      <c r="K15" s="4">
        <v>2.7309999999999999</v>
      </c>
      <c r="L15" s="4">
        <v>76.02</v>
      </c>
      <c r="M15" s="4">
        <v>45.32</v>
      </c>
      <c r="N15" s="5">
        <v>30.7</v>
      </c>
      <c r="O15" s="4">
        <v>6.91</v>
      </c>
      <c r="P15" s="4">
        <v>1923</v>
      </c>
      <c r="R15" s="14" t="s">
        <v>33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x14ac:dyDescent="0.35">
      <c r="A16" s="4">
        <v>14</v>
      </c>
      <c r="B16" s="4">
        <v>0.26100000000000001</v>
      </c>
      <c r="C16" s="4">
        <v>141.596</v>
      </c>
      <c r="D16" s="4">
        <f t="shared" si="4"/>
        <v>0.01</v>
      </c>
      <c r="E16" s="4">
        <v>6.0999999999999999E-2</v>
      </c>
      <c r="F16" s="4">
        <v>1.6020000000000001</v>
      </c>
      <c r="G16" s="4">
        <f t="shared" si="2"/>
        <v>0.05</v>
      </c>
      <c r="H16" s="4">
        <v>83.215999999999994</v>
      </c>
      <c r="I16" s="4">
        <v>0.2707</v>
      </c>
      <c r="J16" s="4">
        <f t="shared" si="1"/>
        <v>0.27796374342118529</v>
      </c>
      <c r="K16" s="4">
        <v>1.7470000000000001</v>
      </c>
      <c r="L16" s="4">
        <v>70.45</v>
      </c>
      <c r="M16" s="4">
        <v>39.200000000000003</v>
      </c>
      <c r="N16" s="5">
        <v>31.25</v>
      </c>
      <c r="O16" s="4">
        <v>7.2</v>
      </c>
      <c r="P16" s="4">
        <v>1057</v>
      </c>
      <c r="R16" s="14" t="s">
        <v>33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x14ac:dyDescent="0.35">
      <c r="A17" s="4">
        <v>15</v>
      </c>
      <c r="B17" s="4">
        <v>0.188</v>
      </c>
      <c r="C17" s="4">
        <v>158.78800000000001</v>
      </c>
      <c r="D17" s="4">
        <v>0.55700000000000005</v>
      </c>
      <c r="E17" s="4">
        <v>4.2000000000000003E-2</v>
      </c>
      <c r="F17" s="4">
        <v>4.6619999999999999</v>
      </c>
      <c r="G17" s="4">
        <f t="shared" si="2"/>
        <v>0.05</v>
      </c>
      <c r="H17" s="4">
        <v>108.72</v>
      </c>
      <c r="I17" s="4">
        <v>0.14480000000000001</v>
      </c>
      <c r="J17" s="4">
        <f t="shared" si="1"/>
        <v>0.15102538767115001</v>
      </c>
      <c r="K17" s="4">
        <v>2.6219999999999999</v>
      </c>
      <c r="L17" s="4">
        <v>21.71</v>
      </c>
      <c r="M17" s="4">
        <v>5.87</v>
      </c>
      <c r="N17" s="5">
        <v>15.84</v>
      </c>
      <c r="O17" s="4">
        <v>7.2</v>
      </c>
      <c r="P17" s="4">
        <v>975</v>
      </c>
      <c r="R17" s="14" t="s">
        <v>33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x14ac:dyDescent="0.35">
      <c r="A18">
        <v>16</v>
      </c>
      <c r="B18">
        <f>0.04/2</f>
        <v>0.02</v>
      </c>
      <c r="C18">
        <v>136.68799999999999</v>
      </c>
      <c r="D18">
        <v>1.4999999999999999E-2</v>
      </c>
      <c r="E18">
        <v>7.0999999999999994E-2</v>
      </c>
      <c r="F18">
        <v>11.324</v>
      </c>
      <c r="G18">
        <f t="shared" si="2"/>
        <v>0.05</v>
      </c>
      <c r="H18">
        <v>35.518999999999998</v>
      </c>
      <c r="I18">
        <v>1.4843999999999999</v>
      </c>
      <c r="J18">
        <f t="shared" si="1"/>
        <v>1.5016736907906676</v>
      </c>
      <c r="K18">
        <v>5.4509999999999996</v>
      </c>
      <c r="L18">
        <v>9.91</v>
      </c>
      <c r="M18">
        <v>3.65</v>
      </c>
      <c r="N18" s="3">
        <v>6.26</v>
      </c>
      <c r="O18">
        <v>5.83</v>
      </c>
      <c r="P18">
        <v>693</v>
      </c>
      <c r="R18" s="14" t="s">
        <v>41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x14ac:dyDescent="0.35">
      <c r="A19">
        <v>17</v>
      </c>
      <c r="B19">
        <v>3.7999999999999999E-2</v>
      </c>
      <c r="C19">
        <v>162.26400000000001</v>
      </c>
      <c r="D19">
        <f t="shared" ref="D19:D20" si="5">0.02/2</f>
        <v>0.01</v>
      </c>
      <c r="E19">
        <v>0.115</v>
      </c>
      <c r="F19">
        <v>3.919</v>
      </c>
      <c r="G19">
        <f t="shared" si="2"/>
        <v>0.05</v>
      </c>
      <c r="H19">
        <v>42.997</v>
      </c>
      <c r="I19">
        <v>1.3854</v>
      </c>
      <c r="J19">
        <f t="shared" si="1"/>
        <v>1.4018571918291625</v>
      </c>
      <c r="K19">
        <v>3.452</v>
      </c>
      <c r="L19">
        <v>6.81</v>
      </c>
      <c r="M19">
        <v>0.56000000000000005</v>
      </c>
      <c r="N19" s="3">
        <v>6.25</v>
      </c>
      <c r="O19">
        <v>6.14</v>
      </c>
      <c r="P19">
        <v>811</v>
      </c>
      <c r="R19" s="14" t="s">
        <v>41</v>
      </c>
      <c r="AP19" s="8"/>
    </row>
    <row r="20" spans="1:54" x14ac:dyDescent="0.35">
      <c r="A20">
        <v>18</v>
      </c>
      <c r="B20">
        <v>3.7999999999999999E-2</v>
      </c>
      <c r="C20">
        <v>164.54400000000001</v>
      </c>
      <c r="D20">
        <f t="shared" si="5"/>
        <v>0.01</v>
      </c>
      <c r="E20">
        <v>8.5000000000000006E-2</v>
      </c>
      <c r="F20">
        <v>1.5920000000000001</v>
      </c>
      <c r="G20">
        <f t="shared" si="2"/>
        <v>0.05</v>
      </c>
      <c r="H20">
        <v>35.908000000000001</v>
      </c>
      <c r="I20">
        <v>0.28160000000000002</v>
      </c>
      <c r="J20">
        <f t="shared" si="1"/>
        <v>0.28895364078159341</v>
      </c>
      <c r="K20">
        <v>1.026</v>
      </c>
      <c r="L20">
        <v>6.64</v>
      </c>
      <c r="M20">
        <v>1.08</v>
      </c>
      <c r="N20" s="3">
        <v>5.56</v>
      </c>
      <c r="O20">
        <v>5.52</v>
      </c>
      <c r="P20">
        <v>801</v>
      </c>
      <c r="R20" s="14" t="s">
        <v>41</v>
      </c>
    </row>
    <row r="21" spans="1:54" x14ac:dyDescent="0.35">
      <c r="A21" s="4">
        <v>19</v>
      </c>
      <c r="B21" s="4">
        <v>0.21</v>
      </c>
      <c r="C21" s="4">
        <v>146.95699999999999</v>
      </c>
      <c r="D21" s="4">
        <v>0.37</v>
      </c>
      <c r="E21" s="4">
        <v>6.8000000000000005E-2</v>
      </c>
      <c r="F21" s="4">
        <v>20.555</v>
      </c>
      <c r="G21" s="4">
        <f t="shared" si="2"/>
        <v>0.05</v>
      </c>
      <c r="H21" s="4">
        <v>172.77199999999999</v>
      </c>
      <c r="I21" s="4">
        <v>3.3039999999999998</v>
      </c>
      <c r="J21" s="4">
        <f t="shared" si="1"/>
        <v>3.336280776753846</v>
      </c>
      <c r="K21" s="4">
        <v>15.994</v>
      </c>
      <c r="L21" s="4">
        <v>20.41</v>
      </c>
      <c r="M21" s="4">
        <v>0.08</v>
      </c>
      <c r="N21" s="5">
        <v>20.329999999999998</v>
      </c>
      <c r="O21" s="4">
        <v>6.53</v>
      </c>
      <c r="P21" s="4">
        <v>1063</v>
      </c>
      <c r="R21" s="14" t="s">
        <v>34</v>
      </c>
    </row>
    <row r="22" spans="1:54" x14ac:dyDescent="0.35">
      <c r="A22" s="4">
        <v>20</v>
      </c>
      <c r="B22" s="4">
        <v>0.20200000000000001</v>
      </c>
      <c r="C22" s="4">
        <v>129.62</v>
      </c>
      <c r="D22" s="4">
        <v>0.23300000000000001</v>
      </c>
      <c r="E22" s="4">
        <v>6.0999999999999999E-2</v>
      </c>
      <c r="F22" s="4">
        <v>21.135999999999999</v>
      </c>
      <c r="G22" s="4">
        <f t="shared" si="2"/>
        <v>0.05</v>
      </c>
      <c r="H22" s="4">
        <v>167.01499999999999</v>
      </c>
      <c r="I22" s="4">
        <v>2.9994999999999998</v>
      </c>
      <c r="J22" s="4">
        <f t="shared" si="1"/>
        <v>3.0292694238873983</v>
      </c>
      <c r="K22" s="4">
        <v>16.625</v>
      </c>
      <c r="L22" s="4">
        <v>16.809999999999999</v>
      </c>
      <c r="M22" s="4">
        <v>0.3</v>
      </c>
      <c r="N22" s="5">
        <v>16.510000000000002</v>
      </c>
      <c r="O22" s="4">
        <v>6.7</v>
      </c>
      <c r="P22" s="4">
        <v>967</v>
      </c>
      <c r="R22" s="14" t="s">
        <v>34</v>
      </c>
      <c r="AO22" s="8"/>
      <c r="AP22" s="8"/>
      <c r="AQ22" s="8"/>
      <c r="AR22" s="8"/>
      <c r="AS22" s="8"/>
      <c r="AT22" s="8"/>
      <c r="AU22" s="8"/>
      <c r="AV22" s="8"/>
    </row>
    <row r="23" spans="1:54" x14ac:dyDescent="0.35">
      <c r="A23" s="4">
        <v>21</v>
      </c>
      <c r="B23" s="4">
        <v>0.17100000000000001</v>
      </c>
      <c r="C23" s="4">
        <v>144.405</v>
      </c>
      <c r="D23" s="4">
        <v>1.6E-2</v>
      </c>
      <c r="E23" s="4">
        <v>7.0999999999999994E-2</v>
      </c>
      <c r="F23" s="4">
        <v>20.350000000000001</v>
      </c>
      <c r="G23" s="4">
        <f t="shared" si="2"/>
        <v>0.05</v>
      </c>
      <c r="H23" s="4">
        <v>178.04400000000001</v>
      </c>
      <c r="I23" s="4">
        <v>3.0764999999999998</v>
      </c>
      <c r="J23" s="4">
        <f t="shared" si="1"/>
        <v>3.1069044786352356</v>
      </c>
      <c r="K23" s="4">
        <v>15.314</v>
      </c>
      <c r="L23" s="4">
        <v>17.47</v>
      </c>
      <c r="M23" s="4">
        <v>-0.63</v>
      </c>
      <c r="N23" s="5">
        <v>17.47</v>
      </c>
      <c r="O23" s="4">
        <v>6.25</v>
      </c>
      <c r="P23" s="4">
        <v>1066</v>
      </c>
      <c r="R23" s="14" t="s">
        <v>34</v>
      </c>
      <c r="AO23" s="8"/>
      <c r="AP23" s="8"/>
      <c r="AQ23" s="8"/>
      <c r="AR23" s="8"/>
      <c r="AS23" s="8"/>
      <c r="AT23" s="8"/>
      <c r="AU23" s="8"/>
      <c r="AV23" s="8"/>
    </row>
    <row r="24" spans="1:54" x14ac:dyDescent="0.35">
      <c r="A24">
        <v>22</v>
      </c>
      <c r="B24">
        <v>3.5000000000000003E-2</v>
      </c>
      <c r="C24">
        <v>133.905</v>
      </c>
      <c r="D24">
        <v>1.4999999999999999E-2</v>
      </c>
      <c r="E24">
        <v>9.7000000000000003E-2</v>
      </c>
      <c r="F24">
        <v>54.613999999999997</v>
      </c>
      <c r="G24">
        <f t="shared" si="2"/>
        <v>0.05</v>
      </c>
      <c r="H24">
        <v>17.245999999999999</v>
      </c>
      <c r="I24">
        <v>3.6476000000000002</v>
      </c>
      <c r="J24">
        <f t="shared" si="1"/>
        <v>3.6827146054727673</v>
      </c>
      <c r="K24">
        <v>23.559000000000001</v>
      </c>
      <c r="L24">
        <v>7.83</v>
      </c>
      <c r="M24">
        <v>-0.83</v>
      </c>
      <c r="N24" s="3">
        <v>7.83</v>
      </c>
      <c r="O24">
        <v>5.45</v>
      </c>
      <c r="P24">
        <v>701</v>
      </c>
      <c r="R24" s="14" t="s">
        <v>42</v>
      </c>
      <c r="AO24" s="8"/>
      <c r="AP24" s="8"/>
      <c r="AQ24" s="8"/>
      <c r="AR24" s="8"/>
      <c r="AS24" s="8"/>
      <c r="AT24" s="8"/>
      <c r="AU24" s="8"/>
      <c r="AV24" s="8"/>
    </row>
    <row r="25" spans="1:54" x14ac:dyDescent="0.35">
      <c r="A25">
        <v>23</v>
      </c>
      <c r="B25">
        <f>0.04/2</f>
        <v>0.02</v>
      </c>
      <c r="C25">
        <v>125.048</v>
      </c>
      <c r="D25">
        <v>1.9E-2</v>
      </c>
      <c r="E25">
        <v>9.8000000000000004E-2</v>
      </c>
      <c r="F25">
        <v>54.122</v>
      </c>
      <c r="G25">
        <f t="shared" si="2"/>
        <v>0.05</v>
      </c>
      <c r="H25">
        <v>10.794</v>
      </c>
      <c r="I25">
        <v>3.5619999999999998</v>
      </c>
      <c r="J25">
        <f t="shared" si="1"/>
        <v>3.596408622532314</v>
      </c>
      <c r="K25">
        <v>25.234999999999999</v>
      </c>
      <c r="L25">
        <v>8.5399999999999991</v>
      </c>
      <c r="M25">
        <v>-1.01</v>
      </c>
      <c r="N25" s="3">
        <v>8.5399999999999991</v>
      </c>
      <c r="O25">
        <v>5.35</v>
      </c>
      <c r="P25">
        <v>645</v>
      </c>
      <c r="R25" s="14" t="s">
        <v>42</v>
      </c>
      <c r="AO25" s="8"/>
      <c r="AP25" s="8"/>
      <c r="AQ25" s="8"/>
      <c r="AR25" s="8"/>
      <c r="AS25" s="8"/>
      <c r="AT25" s="8"/>
      <c r="AU25" s="8"/>
      <c r="AV25" s="8"/>
    </row>
    <row r="26" spans="1:54" x14ac:dyDescent="0.35">
      <c r="A26">
        <v>24</v>
      </c>
      <c r="B26">
        <f>0.04/2</f>
        <v>0.02</v>
      </c>
      <c r="C26">
        <v>130.43899999999999</v>
      </c>
      <c r="D26">
        <v>1.4999999999999999E-2</v>
      </c>
      <c r="E26">
        <v>0.108</v>
      </c>
      <c r="F26">
        <v>56.646999999999998</v>
      </c>
      <c r="G26">
        <f t="shared" si="2"/>
        <v>0.05</v>
      </c>
      <c r="H26">
        <v>9.2919999999999998</v>
      </c>
      <c r="I26">
        <v>3.2948</v>
      </c>
      <c r="J26">
        <f t="shared" si="1"/>
        <v>3.327004900082676</v>
      </c>
      <c r="K26">
        <v>25.757999999999999</v>
      </c>
      <c r="L26">
        <v>9.08</v>
      </c>
      <c r="M26">
        <v>-1.08</v>
      </c>
      <c r="N26" s="3">
        <v>9.08</v>
      </c>
      <c r="O26">
        <v>5.27</v>
      </c>
      <c r="P26">
        <v>673</v>
      </c>
      <c r="R26" s="14" t="s">
        <v>42</v>
      </c>
      <c r="AO26" s="8"/>
      <c r="AP26" s="8"/>
      <c r="AQ26" s="8"/>
      <c r="AR26" s="8"/>
      <c r="AS26" s="8"/>
      <c r="AT26" s="8"/>
      <c r="AU26" s="8"/>
      <c r="AV26" s="8"/>
    </row>
    <row r="27" spans="1:54" x14ac:dyDescent="0.35">
      <c r="A27" s="4">
        <v>25</v>
      </c>
      <c r="B27" s="4">
        <v>0.24199999999999999</v>
      </c>
      <c r="C27" s="4">
        <v>131.25700000000001</v>
      </c>
      <c r="D27" s="4">
        <v>1.7999999999999999E-2</v>
      </c>
      <c r="E27" s="4">
        <v>9.0999999999999998E-2</v>
      </c>
      <c r="F27" s="4">
        <v>2.552</v>
      </c>
      <c r="G27" s="4">
        <f t="shared" si="2"/>
        <v>0.05</v>
      </c>
      <c r="H27" s="4">
        <v>113.804</v>
      </c>
      <c r="I27" s="4">
        <v>0.36380000000000001</v>
      </c>
      <c r="J27" s="4">
        <f t="shared" si="1"/>
        <v>0.37183158234357039</v>
      </c>
      <c r="K27" s="4">
        <v>2.109</v>
      </c>
      <c r="L27" s="4">
        <v>85.22</v>
      </c>
      <c r="M27" s="4">
        <v>50.85</v>
      </c>
      <c r="N27" s="5">
        <v>34.369999999999997</v>
      </c>
      <c r="O27" s="4">
        <v>7.15</v>
      </c>
      <c r="P27" s="4">
        <v>215</v>
      </c>
      <c r="R27" s="14" t="s">
        <v>35</v>
      </c>
      <c r="AO27" s="8"/>
      <c r="AP27" s="8"/>
      <c r="AQ27" s="8"/>
      <c r="AR27" s="8"/>
      <c r="AS27" s="8"/>
      <c r="AT27" s="8"/>
      <c r="AU27" s="8"/>
      <c r="AV27" s="8"/>
    </row>
    <row r="28" spans="1:54" x14ac:dyDescent="0.35">
      <c r="A28" s="4">
        <v>26</v>
      </c>
      <c r="B28" s="4">
        <v>0.26900000000000002</v>
      </c>
      <c r="C28" s="4">
        <v>131.05699999999999</v>
      </c>
      <c r="D28" s="4">
        <f t="shared" ref="D28:D29" si="6">0.02/2</f>
        <v>0.01</v>
      </c>
      <c r="E28" s="4">
        <v>1.2E-2</v>
      </c>
      <c r="F28" s="4">
        <v>1.79</v>
      </c>
      <c r="G28" s="4">
        <f t="shared" si="2"/>
        <v>0.05</v>
      </c>
      <c r="H28" s="4">
        <v>129.26300000000001</v>
      </c>
      <c r="I28" s="4">
        <v>0.1171</v>
      </c>
      <c r="J28" s="4">
        <f t="shared" si="1"/>
        <v>0.12309693291121371</v>
      </c>
      <c r="K28" s="4">
        <v>2.423</v>
      </c>
      <c r="L28" s="4">
        <v>170.26</v>
      </c>
      <c r="M28" s="4">
        <v>95.09</v>
      </c>
      <c r="N28" s="5">
        <v>75.180000000000007</v>
      </c>
      <c r="O28" s="4">
        <v>7.3</v>
      </c>
      <c r="P28" s="4">
        <v>1532</v>
      </c>
      <c r="R28" s="14" t="s">
        <v>35</v>
      </c>
      <c r="AO28" s="8"/>
      <c r="AP28" s="8"/>
      <c r="AQ28" s="8"/>
      <c r="AR28" s="8"/>
      <c r="AS28" s="8"/>
      <c r="AT28" s="8"/>
      <c r="AU28" s="8"/>
      <c r="AV28" s="8"/>
    </row>
    <row r="29" spans="1:54" x14ac:dyDescent="0.35">
      <c r="A29" s="4">
        <v>27</v>
      </c>
      <c r="B29" s="4">
        <v>0.26600000000000001</v>
      </c>
      <c r="C29" s="4">
        <v>122.706</v>
      </c>
      <c r="D29" s="4">
        <f t="shared" si="6"/>
        <v>0.01</v>
      </c>
      <c r="E29" s="4">
        <v>0.09</v>
      </c>
      <c r="F29" s="4">
        <v>4.056</v>
      </c>
      <c r="G29" s="4">
        <f t="shared" si="2"/>
        <v>0.05</v>
      </c>
      <c r="H29" s="4">
        <v>129.26300000000001</v>
      </c>
      <c r="I29" s="4">
        <v>0.34360000000000002</v>
      </c>
      <c r="J29" s="4">
        <f t="shared" si="1"/>
        <v>0.35146498356556632</v>
      </c>
      <c r="K29" s="4">
        <v>2.4729999999999999</v>
      </c>
      <c r="L29" s="4">
        <v>127.95</v>
      </c>
      <c r="M29" s="4">
        <v>84</v>
      </c>
      <c r="N29" s="5">
        <v>43.95</v>
      </c>
      <c r="O29" s="4">
        <v>7.47</v>
      </c>
      <c r="P29" s="4">
        <v>1375</v>
      </c>
      <c r="R29" s="14" t="s">
        <v>35</v>
      </c>
      <c r="AO29" s="8"/>
      <c r="AP29" s="8"/>
      <c r="AQ29" s="8"/>
      <c r="AR29" s="8"/>
      <c r="AS29" s="8"/>
      <c r="AT29" s="8"/>
      <c r="AU29" s="8"/>
      <c r="AV29" s="8"/>
    </row>
    <row r="30" spans="1:54" x14ac:dyDescent="0.35">
      <c r="A30">
        <v>28</v>
      </c>
      <c r="B30">
        <f>0.04/2</f>
        <v>0.02</v>
      </c>
      <c r="C30">
        <v>117.718</v>
      </c>
      <c r="D30">
        <v>5.8000000000000003E-2</v>
      </c>
      <c r="E30">
        <v>9.8000000000000004E-2</v>
      </c>
      <c r="F30">
        <v>24.709</v>
      </c>
      <c r="G30">
        <f t="shared" si="2"/>
        <v>0.05</v>
      </c>
      <c r="H30">
        <v>52.932000000000002</v>
      </c>
      <c r="I30">
        <v>3.0737999999999999</v>
      </c>
      <c r="J30">
        <f t="shared" si="1"/>
        <v>3.1041822104817403</v>
      </c>
      <c r="K30">
        <v>13.089</v>
      </c>
      <c r="L30">
        <v>12.92</v>
      </c>
      <c r="M30">
        <v>2.81</v>
      </c>
      <c r="N30" s="3">
        <v>10.119999999999999</v>
      </c>
      <c r="O30">
        <v>6.63</v>
      </c>
      <c r="P30">
        <v>678</v>
      </c>
      <c r="R30" s="14" t="s">
        <v>43</v>
      </c>
    </row>
    <row r="31" spans="1:54" x14ac:dyDescent="0.35">
      <c r="A31">
        <v>29</v>
      </c>
      <c r="B31">
        <f t="shared" ref="B31:B32" si="7">0.04/2</f>
        <v>0.02</v>
      </c>
      <c r="C31">
        <v>135.37200000000001</v>
      </c>
      <c r="D31">
        <v>4.2000000000000003E-2</v>
      </c>
      <c r="E31">
        <v>8.7999999999999995E-2</v>
      </c>
      <c r="F31">
        <v>13.83</v>
      </c>
      <c r="G31">
        <f t="shared" si="2"/>
        <v>0.05</v>
      </c>
      <c r="H31">
        <v>64.162000000000006</v>
      </c>
      <c r="I31">
        <v>1.7365999999999999</v>
      </c>
      <c r="J31">
        <f t="shared" si="1"/>
        <v>1.7559537012764412</v>
      </c>
      <c r="K31">
        <v>7.1280000000000001</v>
      </c>
      <c r="L31">
        <v>11.05</v>
      </c>
      <c r="M31">
        <v>1.29</v>
      </c>
      <c r="N31" s="3">
        <v>9.77</v>
      </c>
      <c r="O31">
        <v>5.9</v>
      </c>
      <c r="P31">
        <v>711</v>
      </c>
      <c r="R31" s="14" t="s">
        <v>43</v>
      </c>
    </row>
    <row r="32" spans="1:54" x14ac:dyDescent="0.35">
      <c r="A32">
        <v>30</v>
      </c>
      <c r="B32">
        <f t="shared" si="7"/>
        <v>0.02</v>
      </c>
      <c r="C32">
        <v>134.24100000000001</v>
      </c>
      <c r="D32">
        <v>5.7000000000000002E-2</v>
      </c>
      <c r="E32">
        <v>0.10100000000000001</v>
      </c>
      <c r="F32">
        <v>16.782</v>
      </c>
      <c r="G32">
        <f t="shared" si="2"/>
        <v>0.05</v>
      </c>
      <c r="H32">
        <v>68.891000000000005</v>
      </c>
      <c r="I32">
        <v>2.2023000000000001</v>
      </c>
      <c r="J32">
        <f t="shared" si="1"/>
        <v>2.2254945453812183</v>
      </c>
      <c r="K32">
        <v>8.3680000000000003</v>
      </c>
      <c r="L32">
        <v>10.52</v>
      </c>
      <c r="M32">
        <v>2.56</v>
      </c>
      <c r="N32" s="3">
        <v>7.96</v>
      </c>
      <c r="O32">
        <v>6.06</v>
      </c>
      <c r="P32">
        <v>729</v>
      </c>
      <c r="R32" s="14" t="s">
        <v>43</v>
      </c>
    </row>
    <row r="33" spans="1:18" x14ac:dyDescent="0.35">
      <c r="A33" s="4">
        <v>31</v>
      </c>
      <c r="B33" s="4">
        <v>0.153</v>
      </c>
      <c r="C33" s="4">
        <v>73.751999999999995</v>
      </c>
      <c r="D33" s="4">
        <f t="shared" ref="D33:D35" si="8">0.02/2</f>
        <v>0.01</v>
      </c>
      <c r="E33" s="4">
        <v>9.1999999999999998E-2</v>
      </c>
      <c r="F33" s="4">
        <v>0.223</v>
      </c>
      <c r="G33" s="4">
        <f t="shared" si="2"/>
        <v>0.05</v>
      </c>
      <c r="H33" s="4">
        <v>334.01100000000002</v>
      </c>
      <c r="I33" s="4">
        <v>0.45479999999999998</v>
      </c>
      <c r="J33" s="4">
        <f t="shared" si="1"/>
        <v>0.46358210159101448</v>
      </c>
      <c r="K33" s="4">
        <v>1.391</v>
      </c>
      <c r="L33" s="4">
        <v>37.65</v>
      </c>
      <c r="M33" s="4">
        <v>21.45</v>
      </c>
      <c r="N33" s="5">
        <v>16.2</v>
      </c>
      <c r="O33" s="4">
        <v>7.05</v>
      </c>
      <c r="P33" s="4">
        <v>1384</v>
      </c>
      <c r="R33" s="14" t="s">
        <v>36</v>
      </c>
    </row>
    <row r="34" spans="1:18" x14ac:dyDescent="0.35">
      <c r="A34" s="4">
        <v>32</v>
      </c>
      <c r="B34" s="4">
        <v>0.20499999999999999</v>
      </c>
      <c r="C34" s="4">
        <v>93.622</v>
      </c>
      <c r="D34" s="4">
        <f t="shared" si="8"/>
        <v>0.01</v>
      </c>
      <c r="E34" s="4">
        <v>8.4000000000000005E-2</v>
      </c>
      <c r="F34" s="4">
        <v>1.071</v>
      </c>
      <c r="G34" s="4">
        <f t="shared" si="2"/>
        <v>0.05</v>
      </c>
      <c r="H34" s="4">
        <v>392.46899999999999</v>
      </c>
      <c r="I34" s="4">
        <v>1.3081</v>
      </c>
      <c r="J34" s="4">
        <f t="shared" si="1"/>
        <v>1.323919662842048</v>
      </c>
      <c r="K34" s="4">
        <v>3.39</v>
      </c>
      <c r="L34" s="4">
        <v>36.28</v>
      </c>
      <c r="M34" s="4">
        <v>17.940000000000001</v>
      </c>
      <c r="N34" s="5">
        <v>18.34</v>
      </c>
      <c r="O34" s="4">
        <v>7.05</v>
      </c>
      <c r="P34" s="4">
        <v>1639</v>
      </c>
      <c r="R34" s="14" t="s">
        <v>36</v>
      </c>
    </row>
    <row r="35" spans="1:18" x14ac:dyDescent="0.35">
      <c r="A35" s="4">
        <v>33</v>
      </c>
      <c r="B35" s="4">
        <v>0.28499999999999998</v>
      </c>
      <c r="C35" s="4">
        <v>88.957999999999998</v>
      </c>
      <c r="D35" s="4">
        <f t="shared" si="8"/>
        <v>0.01</v>
      </c>
      <c r="E35" s="4">
        <v>0.08</v>
      </c>
      <c r="F35" s="4">
        <f>0.2/2</f>
        <v>0.1</v>
      </c>
      <c r="G35" s="4">
        <v>0.63500000000000001</v>
      </c>
      <c r="H35" s="4">
        <v>375.54899999999998</v>
      </c>
      <c r="I35" s="4">
        <v>1.8066</v>
      </c>
      <c r="J35" s="4">
        <f t="shared" si="1"/>
        <v>1.8265310237744752</v>
      </c>
      <c r="K35" s="4">
        <v>4.1319999999999997</v>
      </c>
      <c r="L35" s="4">
        <v>34.119999999999997</v>
      </c>
      <c r="M35" s="4">
        <v>18.350000000000001</v>
      </c>
      <c r="N35" s="5">
        <v>15.77</v>
      </c>
      <c r="O35" s="4">
        <v>7.17</v>
      </c>
      <c r="P35" s="4">
        <v>1546</v>
      </c>
      <c r="R35" s="14" t="s">
        <v>36</v>
      </c>
    </row>
    <row r="36" spans="1:18" x14ac:dyDescent="0.35">
      <c r="A36">
        <v>34</v>
      </c>
      <c r="B36">
        <v>3.3000000000000002E-2</v>
      </c>
      <c r="C36">
        <v>99.98</v>
      </c>
      <c r="D36">
        <v>0.11600000000000001</v>
      </c>
      <c r="E36">
        <v>0.123</v>
      </c>
      <c r="F36">
        <v>0.69399999999999995</v>
      </c>
      <c r="G36">
        <f t="shared" si="2"/>
        <v>0.05</v>
      </c>
      <c r="H36">
        <v>21.167999999999999</v>
      </c>
      <c r="I36">
        <v>2.2069999999999999</v>
      </c>
      <c r="J36">
        <f t="shared" si="1"/>
        <v>2.2302333084632289</v>
      </c>
      <c r="K36">
        <v>14.513</v>
      </c>
      <c r="L36">
        <v>8.51</v>
      </c>
      <c r="M36">
        <v>-0.2</v>
      </c>
      <c r="N36" s="3">
        <v>8.51</v>
      </c>
      <c r="O36">
        <v>6.25</v>
      </c>
      <c r="P36">
        <v>543</v>
      </c>
      <c r="R36" s="14" t="s">
        <v>44</v>
      </c>
    </row>
    <row r="37" spans="1:18" x14ac:dyDescent="0.35">
      <c r="A37">
        <v>35</v>
      </c>
      <c r="B37">
        <v>3.3000000000000002E-2</v>
      </c>
      <c r="C37">
        <v>99.98</v>
      </c>
      <c r="D37">
        <v>3.6999999999999998E-2</v>
      </c>
      <c r="E37">
        <v>0.123</v>
      </c>
      <c r="F37">
        <v>46.427999999999997</v>
      </c>
      <c r="G37">
        <f t="shared" si="2"/>
        <v>0.05</v>
      </c>
      <c r="H37">
        <v>15.945</v>
      </c>
      <c r="I37">
        <v>0.88870000000000005</v>
      </c>
      <c r="J37">
        <f t="shared" si="1"/>
        <v>0.90106067633239906</v>
      </c>
      <c r="K37">
        <v>14.477</v>
      </c>
      <c r="L37">
        <v>6.93</v>
      </c>
      <c r="M37">
        <v>-0.51</v>
      </c>
      <c r="N37" s="3">
        <v>6.93</v>
      </c>
      <c r="O37">
        <v>5.87</v>
      </c>
      <c r="P37">
        <v>512</v>
      </c>
      <c r="R37" s="14" t="s">
        <v>44</v>
      </c>
    </row>
    <row r="38" spans="1:18" x14ac:dyDescent="0.35">
      <c r="A38">
        <v>36</v>
      </c>
      <c r="B38">
        <v>3.1E-2</v>
      </c>
      <c r="C38">
        <v>111.146</v>
      </c>
      <c r="D38">
        <v>1.7999999999999999E-2</v>
      </c>
      <c r="E38">
        <v>0.14599999999999999</v>
      </c>
      <c r="F38">
        <v>46.427999999999997</v>
      </c>
      <c r="G38">
        <f t="shared" si="2"/>
        <v>0.05</v>
      </c>
      <c r="H38">
        <v>9.9659999999999993</v>
      </c>
      <c r="I38">
        <v>0.33950000000000002</v>
      </c>
      <c r="J38">
        <f t="shared" si="1"/>
        <v>0.34733116896211008</v>
      </c>
      <c r="K38">
        <v>14.816000000000001</v>
      </c>
      <c r="L38">
        <v>-0.18</v>
      </c>
      <c r="M38">
        <v>-0.18</v>
      </c>
      <c r="N38" s="3">
        <v>7.86</v>
      </c>
      <c r="O38">
        <v>5.57</v>
      </c>
      <c r="P38">
        <v>552</v>
      </c>
      <c r="R38" s="14" t="s">
        <v>44</v>
      </c>
    </row>
    <row r="39" spans="1:18" x14ac:dyDescent="0.35">
      <c r="A39" s="4">
        <v>37</v>
      </c>
      <c r="B39" s="4">
        <v>0.26600000000000001</v>
      </c>
      <c r="C39" s="4">
        <v>154.48599999999999</v>
      </c>
      <c r="D39" s="4">
        <f t="shared" ref="D39:D41" si="9">0.02/2</f>
        <v>0.01</v>
      </c>
      <c r="E39" s="4">
        <v>0.14099999999999999</v>
      </c>
      <c r="F39" s="4">
        <v>1.0489999999999999</v>
      </c>
      <c r="G39" s="4">
        <f t="shared" si="2"/>
        <v>0.05</v>
      </c>
      <c r="H39" s="4">
        <v>116.38500000000001</v>
      </c>
      <c r="I39" s="4">
        <v>1.0385</v>
      </c>
      <c r="J39" s="4">
        <f t="shared" si="1"/>
        <v>1.0520961464781915</v>
      </c>
      <c r="K39" s="4">
        <v>3.54</v>
      </c>
      <c r="L39" s="4">
        <v>167.55</v>
      </c>
      <c r="M39" s="4">
        <v>105</v>
      </c>
      <c r="N39" s="5">
        <v>62.55</v>
      </c>
      <c r="O39" s="4">
        <v>7.2</v>
      </c>
      <c r="P39" s="4">
        <v>1738</v>
      </c>
      <c r="R39" s="14" t="s">
        <v>37</v>
      </c>
    </row>
    <row r="40" spans="1:18" x14ac:dyDescent="0.35">
      <c r="A40" s="4">
        <v>38</v>
      </c>
      <c r="B40" s="4">
        <v>0.24399999999999999</v>
      </c>
      <c r="C40" s="4">
        <v>58.555</v>
      </c>
      <c r="D40" s="4">
        <f t="shared" si="9"/>
        <v>0.01</v>
      </c>
      <c r="E40" s="4">
        <v>0.13500000000000001</v>
      </c>
      <c r="F40" s="4">
        <v>0.78600000000000003</v>
      </c>
      <c r="G40" s="4">
        <f t="shared" si="2"/>
        <v>0.05</v>
      </c>
      <c r="H40" s="4">
        <v>224.56299999999999</v>
      </c>
      <c r="I40" s="4">
        <v>0.37180000000000002</v>
      </c>
      <c r="J40" s="4">
        <f t="shared" si="1"/>
        <v>0.37989756205763142</v>
      </c>
      <c r="K40" s="4">
        <v>1.5820000000000001</v>
      </c>
      <c r="L40" s="4">
        <v>106.74</v>
      </c>
      <c r="M40" s="4">
        <v>73.7</v>
      </c>
      <c r="N40" s="5">
        <v>33.049999999999997</v>
      </c>
      <c r="O40" s="4">
        <v>7.31</v>
      </c>
      <c r="P40" s="4">
        <v>1500</v>
      </c>
      <c r="R40" s="14" t="s">
        <v>37</v>
      </c>
    </row>
    <row r="41" spans="1:18" x14ac:dyDescent="0.35">
      <c r="A41" s="4">
        <v>39</v>
      </c>
      <c r="B41" s="4">
        <v>0.217</v>
      </c>
      <c r="C41" s="4">
        <v>141.64099999999999</v>
      </c>
      <c r="D41" s="4">
        <f t="shared" si="9"/>
        <v>0.01</v>
      </c>
      <c r="E41" s="4">
        <v>0.126</v>
      </c>
      <c r="F41" s="4">
        <v>10.484</v>
      </c>
      <c r="G41" s="4">
        <f t="shared" si="2"/>
        <v>0.05</v>
      </c>
      <c r="H41" s="4">
        <v>459.01600000000002</v>
      </c>
      <c r="I41" s="4">
        <v>0.67759999999999998</v>
      </c>
      <c r="J41" s="4">
        <f t="shared" si="1"/>
        <v>0.68821963662761387</v>
      </c>
      <c r="K41" s="4">
        <v>4.6449999999999996</v>
      </c>
      <c r="L41" s="4">
        <v>59.69</v>
      </c>
      <c r="M41" s="4">
        <v>36.68</v>
      </c>
      <c r="N41" s="5">
        <v>23.01</v>
      </c>
      <c r="O41" s="4">
        <v>7.15</v>
      </c>
      <c r="P41" s="4">
        <v>221</v>
      </c>
      <c r="R41" s="14" t="s">
        <v>37</v>
      </c>
    </row>
    <row r="42" spans="1:18" x14ac:dyDescent="0.35">
      <c r="A42">
        <v>40</v>
      </c>
      <c r="B42">
        <f>0.04/2</f>
        <v>0.02</v>
      </c>
      <c r="C42">
        <v>149.297</v>
      </c>
      <c r="D42">
        <v>1.4999999999999999E-2</v>
      </c>
      <c r="E42">
        <v>0.01</v>
      </c>
      <c r="F42">
        <v>10</v>
      </c>
      <c r="G42">
        <f t="shared" si="2"/>
        <v>0.05</v>
      </c>
      <c r="H42">
        <v>42.493000000000002</v>
      </c>
      <c r="I42">
        <v>2.6951000000000001</v>
      </c>
      <c r="J42">
        <f t="shared" si="1"/>
        <v>2.722358895767377</v>
      </c>
      <c r="K42">
        <v>7.2750000000000004</v>
      </c>
      <c r="L42">
        <v>9.74</v>
      </c>
      <c r="M42">
        <v>1.45</v>
      </c>
      <c r="N42" s="3">
        <v>8.2899999999999991</v>
      </c>
      <c r="O42">
        <v>6.4</v>
      </c>
      <c r="P42">
        <v>804</v>
      </c>
      <c r="R42" s="14" t="s">
        <v>45</v>
      </c>
    </row>
    <row r="43" spans="1:18" x14ac:dyDescent="0.35">
      <c r="A43">
        <v>41</v>
      </c>
      <c r="B43">
        <f>0.04/2</f>
        <v>0.02</v>
      </c>
      <c r="C43">
        <v>141.37200000000001</v>
      </c>
      <c r="D43">
        <v>1.6E-2</v>
      </c>
      <c r="E43">
        <v>8.5000000000000006E-2</v>
      </c>
      <c r="F43">
        <v>12.401</v>
      </c>
      <c r="G43">
        <f t="shared" si="2"/>
        <v>0.05</v>
      </c>
      <c r="H43">
        <v>30.079000000000001</v>
      </c>
      <c r="I43">
        <v>3.1069</v>
      </c>
      <c r="J43">
        <f t="shared" si="1"/>
        <v>3.1375552015486678</v>
      </c>
      <c r="K43">
        <v>10.693</v>
      </c>
      <c r="L43">
        <v>9.39</v>
      </c>
      <c r="M43">
        <v>0.77</v>
      </c>
      <c r="N43" s="3">
        <v>8.61</v>
      </c>
      <c r="O43">
        <v>5.91</v>
      </c>
      <c r="P43">
        <v>693</v>
      </c>
      <c r="R43" s="14" t="s">
        <v>45</v>
      </c>
    </row>
    <row r="44" spans="1:18" x14ac:dyDescent="0.35">
      <c r="A44">
        <v>42</v>
      </c>
      <c r="B44">
        <v>4.7E-2</v>
      </c>
      <c r="C44">
        <v>149.17099999999999</v>
      </c>
      <c r="D44">
        <v>1.4999999999999999E-2</v>
      </c>
      <c r="E44">
        <v>9.2999999999999999E-2</v>
      </c>
      <c r="F44">
        <v>5.4550000000000001</v>
      </c>
      <c r="G44">
        <f t="shared" si="2"/>
        <v>0.05</v>
      </c>
      <c r="H44">
        <v>37.613999999999997</v>
      </c>
      <c r="I44">
        <v>2.9479000000000002</v>
      </c>
      <c r="J44">
        <f t="shared" si="1"/>
        <v>2.9772438547317051</v>
      </c>
      <c r="K44">
        <v>6.5190000000000001</v>
      </c>
      <c r="L44">
        <v>11.28</v>
      </c>
      <c r="M44">
        <v>2.62</v>
      </c>
      <c r="N44" s="3">
        <v>8.66</v>
      </c>
      <c r="O44">
        <v>5.74</v>
      </c>
      <c r="P44">
        <v>742</v>
      </c>
      <c r="R44" s="14" t="s">
        <v>45</v>
      </c>
    </row>
    <row r="45" spans="1:18" x14ac:dyDescent="0.35">
      <c r="A45" s="4">
        <v>43</v>
      </c>
      <c r="B45" s="4">
        <v>0.20599999999999999</v>
      </c>
      <c r="C45" s="4">
        <v>118.509</v>
      </c>
      <c r="D45" s="4">
        <f t="shared" ref="D45:D51" si="10">0.02/2</f>
        <v>0.01</v>
      </c>
      <c r="E45" s="4">
        <v>8.2000000000000003E-2</v>
      </c>
      <c r="F45" s="4">
        <v>1.3080000000000001</v>
      </c>
      <c r="G45" s="4">
        <f t="shared" si="2"/>
        <v>0.05</v>
      </c>
      <c r="H45" s="4">
        <v>299.06299999999999</v>
      </c>
      <c r="I45" s="4">
        <v>1.9944999999999999</v>
      </c>
      <c r="J45" s="4">
        <f t="shared" si="1"/>
        <v>2.0159807223084831</v>
      </c>
      <c r="K45" s="4">
        <v>5.61</v>
      </c>
      <c r="L45" s="4">
        <v>44.62</v>
      </c>
      <c r="M45" s="4">
        <v>21.95</v>
      </c>
      <c r="N45" s="5">
        <v>21.95</v>
      </c>
      <c r="O45" s="4">
        <v>6.91</v>
      </c>
      <c r="P45" s="4">
        <v>1421</v>
      </c>
      <c r="R45" s="14" t="s">
        <v>38</v>
      </c>
    </row>
    <row r="46" spans="1:18" x14ac:dyDescent="0.35">
      <c r="A46" s="4">
        <v>44</v>
      </c>
      <c r="B46" s="4">
        <f>0.04/2</f>
        <v>0.02</v>
      </c>
      <c r="C46" s="4">
        <f>0.2/2</f>
        <v>0.1</v>
      </c>
      <c r="D46" s="4">
        <f t="shared" si="10"/>
        <v>0.01</v>
      </c>
      <c r="E46" s="4">
        <v>0.25</v>
      </c>
      <c r="F46" s="4">
        <v>183.00299999999999</v>
      </c>
      <c r="G46" s="4">
        <f t="shared" si="2"/>
        <v>0.05</v>
      </c>
      <c r="H46" s="4">
        <v>0.34599999999999997</v>
      </c>
      <c r="I46" s="4">
        <v>1.9515</v>
      </c>
      <c r="J46" s="4">
        <f t="shared" si="1"/>
        <v>1.9726260813454055</v>
      </c>
      <c r="K46" s="4">
        <v>5.149</v>
      </c>
      <c r="L46" s="4">
        <v>38.47</v>
      </c>
      <c r="M46" s="4">
        <v>19.670000000000002</v>
      </c>
      <c r="N46" s="5">
        <v>18.8</v>
      </c>
      <c r="O46" s="4">
        <v>6.86</v>
      </c>
      <c r="P46" s="4">
        <v>1403</v>
      </c>
      <c r="R46" s="14" t="s">
        <v>38</v>
      </c>
    </row>
    <row r="47" spans="1:18" x14ac:dyDescent="0.35">
      <c r="A47" s="4">
        <v>45</v>
      </c>
      <c r="B47" s="4">
        <v>0.17100000000000001</v>
      </c>
      <c r="C47" s="4">
        <v>113.896</v>
      </c>
      <c r="D47" s="4">
        <f t="shared" si="10"/>
        <v>0.01</v>
      </c>
      <c r="E47" s="4">
        <v>0.14199999999999999</v>
      </c>
      <c r="F47" s="4">
        <v>0.77200000000000002</v>
      </c>
      <c r="G47" s="4">
        <f t="shared" si="2"/>
        <v>0.05</v>
      </c>
      <c r="H47" s="4">
        <v>278.255</v>
      </c>
      <c r="I47" s="4">
        <v>1.5147999999999999</v>
      </c>
      <c r="J47" s="4">
        <f t="shared" si="1"/>
        <v>1.5323244137040994</v>
      </c>
      <c r="K47" s="4">
        <v>3.78</v>
      </c>
      <c r="L47" s="4">
        <v>40.61</v>
      </c>
      <c r="M47" s="4">
        <v>21.15</v>
      </c>
      <c r="N47" s="5">
        <v>19.46</v>
      </c>
      <c r="O47" s="4">
        <v>6.97</v>
      </c>
      <c r="P47" s="4">
        <v>1310</v>
      </c>
      <c r="R47" s="14" t="s">
        <v>38</v>
      </c>
    </row>
    <row r="48" spans="1:18" x14ac:dyDescent="0.35">
      <c r="A48">
        <v>46</v>
      </c>
      <c r="B48">
        <f>0.04/2</f>
        <v>0.02</v>
      </c>
      <c r="C48">
        <v>115.937</v>
      </c>
      <c r="D48">
        <f t="shared" si="10"/>
        <v>0.01</v>
      </c>
      <c r="E48">
        <v>0.112</v>
      </c>
      <c r="F48">
        <v>47.887999999999998</v>
      </c>
      <c r="G48">
        <f t="shared" si="2"/>
        <v>0.05</v>
      </c>
      <c r="H48">
        <v>7.0869999999999997</v>
      </c>
      <c r="I48">
        <v>3.7355</v>
      </c>
      <c r="J48">
        <f t="shared" si="1"/>
        <v>3.7713395575810122</v>
      </c>
      <c r="K48">
        <v>20.498000000000001</v>
      </c>
      <c r="L48">
        <v>9.1999999999999993</v>
      </c>
      <c r="M48">
        <v>-0.83</v>
      </c>
      <c r="N48" s="3">
        <v>9.1999999999999993</v>
      </c>
      <c r="O48">
        <v>5.45</v>
      </c>
      <c r="P48">
        <v>586</v>
      </c>
      <c r="R48" s="14" t="s">
        <v>46</v>
      </c>
    </row>
    <row r="49" spans="1:18" x14ac:dyDescent="0.35">
      <c r="A49">
        <v>47</v>
      </c>
      <c r="B49">
        <v>3.3000000000000002E-2</v>
      </c>
      <c r="C49">
        <v>113.017</v>
      </c>
      <c r="D49">
        <f t="shared" si="10"/>
        <v>0.01</v>
      </c>
      <c r="E49">
        <v>9.0999999999999998E-2</v>
      </c>
      <c r="F49">
        <v>46.966000000000001</v>
      </c>
      <c r="G49">
        <f t="shared" si="2"/>
        <v>0.05</v>
      </c>
      <c r="H49">
        <v>10.263999999999999</v>
      </c>
      <c r="I49">
        <v>2.6945000000000001</v>
      </c>
      <c r="J49">
        <f t="shared" si="1"/>
        <v>2.7217539472888226</v>
      </c>
      <c r="K49">
        <v>23.818999999999999</v>
      </c>
      <c r="L49">
        <v>8.4</v>
      </c>
      <c r="M49">
        <v>-0.97</v>
      </c>
      <c r="N49" s="3">
        <v>8.4</v>
      </c>
      <c r="O49">
        <v>5.23</v>
      </c>
      <c r="P49">
        <v>571</v>
      </c>
      <c r="R49" s="14" t="s">
        <v>46</v>
      </c>
    </row>
    <row r="50" spans="1:18" x14ac:dyDescent="0.35">
      <c r="A50">
        <v>48</v>
      </c>
      <c r="B50">
        <v>3.2000000000000001E-2</v>
      </c>
      <c r="C50">
        <v>112.384</v>
      </c>
      <c r="D50">
        <f t="shared" si="10"/>
        <v>0.01</v>
      </c>
      <c r="E50">
        <v>8.2000000000000003E-2</v>
      </c>
      <c r="F50">
        <v>51.213999999999999</v>
      </c>
      <c r="G50">
        <f t="shared" si="2"/>
        <v>0.05</v>
      </c>
      <c r="H50">
        <v>9.9480000000000004</v>
      </c>
      <c r="I50">
        <v>3.1002999999999998</v>
      </c>
      <c r="J50">
        <f t="shared" si="1"/>
        <v>3.1309007682845671</v>
      </c>
      <c r="K50">
        <v>23.38</v>
      </c>
      <c r="L50">
        <v>8.74</v>
      </c>
      <c r="M50">
        <v>-0.87</v>
      </c>
      <c r="N50" s="3">
        <v>8.74</v>
      </c>
      <c r="O50">
        <v>5.16</v>
      </c>
      <c r="P50">
        <v>575</v>
      </c>
      <c r="R50" s="14" t="s">
        <v>46</v>
      </c>
    </row>
    <row r="51" spans="1:18" x14ac:dyDescent="0.35">
      <c r="A51" s="6">
        <v>49</v>
      </c>
      <c r="B51" s="6">
        <v>0.13</v>
      </c>
      <c r="C51" s="6">
        <v>101.711</v>
      </c>
      <c r="D51" s="6">
        <f t="shared" si="10"/>
        <v>0.01</v>
      </c>
      <c r="E51" s="6">
        <f>0.04/2</f>
        <v>0.02</v>
      </c>
      <c r="F51" s="6">
        <v>27.117999999999999</v>
      </c>
      <c r="G51" s="6">
        <v>3.1440000000000001</v>
      </c>
      <c r="H51" s="6">
        <v>41.878</v>
      </c>
      <c r="I51" s="6">
        <v>1.0267999999999999</v>
      </c>
      <c r="J51" s="6">
        <f>(I51+0.00499)/0.99182</f>
        <v>1.0402996511463773</v>
      </c>
      <c r="K51" s="6">
        <v>47.393999999999998</v>
      </c>
      <c r="L51" s="6">
        <v>24.21</v>
      </c>
      <c r="M51" s="6">
        <v>8.5399999999999991</v>
      </c>
      <c r="N51" s="6">
        <v>15.67</v>
      </c>
      <c r="O51" s="6">
        <v>7.35</v>
      </c>
      <c r="P51" s="6">
        <v>676</v>
      </c>
    </row>
    <row r="52" spans="1:18" x14ac:dyDescent="0.35">
      <c r="A52" s="6">
        <v>50</v>
      </c>
      <c r="B52" s="6">
        <v>5.6000000000000001E-2</v>
      </c>
      <c r="C52" s="6">
        <v>77.983999999999995</v>
      </c>
      <c r="D52" s="6">
        <v>3.2000000000000001E-2</v>
      </c>
      <c r="E52" s="6">
        <f>0.04/2</f>
        <v>0.02</v>
      </c>
      <c r="F52" s="6">
        <v>26.974</v>
      </c>
      <c r="G52" s="6">
        <v>4.1100000000000003</v>
      </c>
      <c r="H52" s="6">
        <v>42.186</v>
      </c>
      <c r="I52" s="6">
        <v>1.792</v>
      </c>
      <c r="J52" s="6">
        <f t="shared" ref="J52" si="11">(I52+0.00499)/0.99182</f>
        <v>1.8118106107963139</v>
      </c>
      <c r="K52" s="6">
        <v>35.241999999999997</v>
      </c>
      <c r="L52" s="6">
        <v>25.66</v>
      </c>
      <c r="M52" s="6">
        <v>9.14</v>
      </c>
      <c r="N52" s="6">
        <v>16.510000000000002</v>
      </c>
      <c r="O52" s="6">
        <v>7.41</v>
      </c>
      <c r="P52" s="6">
        <v>558</v>
      </c>
    </row>
    <row r="53" spans="1:18" x14ac:dyDescent="0.35">
      <c r="A53" s="6">
        <v>51</v>
      </c>
      <c r="B53" s="6">
        <v>0.10199999999999999</v>
      </c>
      <c r="C53" s="6">
        <v>100.521</v>
      </c>
      <c r="D53" s="6">
        <v>6.7000000000000004E-2</v>
      </c>
      <c r="E53" s="6">
        <v>6.6000000000000003E-2</v>
      </c>
      <c r="F53" s="6">
        <v>27.422999999999998</v>
      </c>
      <c r="G53" s="6">
        <v>2.9649999999999999</v>
      </c>
      <c r="H53" s="6">
        <v>42.854999999999997</v>
      </c>
      <c r="I53" s="6">
        <v>0.66500000000000004</v>
      </c>
      <c r="J53" s="7">
        <f>(I53+0.00499)/0.99182*50</f>
        <v>33.775785928898394</v>
      </c>
      <c r="K53" s="6">
        <v>48.024000000000001</v>
      </c>
      <c r="L53" s="6">
        <v>33.29</v>
      </c>
      <c r="M53" s="6">
        <v>-0.51</v>
      </c>
      <c r="N53" s="6">
        <v>33.29</v>
      </c>
      <c r="O53" s="6">
        <v>7.42</v>
      </c>
      <c r="P53" s="6">
        <v>733</v>
      </c>
    </row>
    <row r="54" spans="1:18" x14ac:dyDescent="0.35">
      <c r="A54" s="6">
        <v>52</v>
      </c>
      <c r="B54" s="6">
        <v>0.14299999999999999</v>
      </c>
      <c r="C54" s="6">
        <v>77.100999999999999</v>
      </c>
      <c r="D54" s="6">
        <v>0.156</v>
      </c>
      <c r="E54" s="6">
        <v>3.9E-2</v>
      </c>
      <c r="F54" s="6">
        <v>27.658999999999999</v>
      </c>
      <c r="G54" s="6">
        <v>2.7919999999999998</v>
      </c>
      <c r="H54" s="6">
        <v>43.143999999999998</v>
      </c>
      <c r="I54" s="6">
        <v>0.42159999999999997</v>
      </c>
      <c r="J54" s="7">
        <f>(I54+0.00499)/0.99182*50</f>
        <v>21.505414288883063</v>
      </c>
      <c r="K54" s="6">
        <v>35.390999999999998</v>
      </c>
      <c r="L54" s="6">
        <v>33</v>
      </c>
      <c r="M54" s="6">
        <v>-0.59</v>
      </c>
      <c r="N54" s="6">
        <v>33</v>
      </c>
      <c r="O54" s="6">
        <v>7.45</v>
      </c>
      <c r="P54" s="6">
        <v>574</v>
      </c>
    </row>
    <row r="55" spans="1:18" x14ac:dyDescent="0.35">
      <c r="A55">
        <v>53</v>
      </c>
    </row>
    <row r="56" spans="1:18" x14ac:dyDescent="0.35">
      <c r="A56">
        <v>54</v>
      </c>
    </row>
  </sheetData>
  <conditionalFormatting sqref="AO22:AV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3:BB1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2DFD-CEE8-4E54-9DFE-CB359DC3B01D}">
  <dimension ref="A1:O62"/>
  <sheetViews>
    <sheetView tabSelected="1" workbookViewId="0">
      <selection activeCell="L2" sqref="L2:O55"/>
    </sheetView>
  </sheetViews>
  <sheetFormatPr defaultRowHeight="14.5" x14ac:dyDescent="0.35"/>
  <sheetData>
    <row r="1" spans="1:15" x14ac:dyDescent="0.35">
      <c r="B1" t="s">
        <v>54</v>
      </c>
      <c r="C1" t="s">
        <v>54</v>
      </c>
      <c r="D1" t="s">
        <v>54</v>
      </c>
      <c r="E1" t="s">
        <v>55</v>
      </c>
      <c r="F1" t="s">
        <v>55</v>
      </c>
      <c r="G1" t="s">
        <v>55</v>
      </c>
    </row>
    <row r="2" spans="1:15" x14ac:dyDescent="0.35">
      <c r="B2" t="s">
        <v>56</v>
      </c>
      <c r="C2" t="s">
        <v>57</v>
      </c>
      <c r="D2" t="s">
        <v>58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M2" t="s">
        <v>55</v>
      </c>
      <c r="N2" t="s">
        <v>55</v>
      </c>
    </row>
    <row r="3" spans="1:15" x14ac:dyDescent="0.35">
      <c r="A3" t="s">
        <v>61</v>
      </c>
      <c r="B3" s="8">
        <f>D3/2</f>
        <v>5.0000000000000001E-3</v>
      </c>
      <c r="C3" s="8">
        <v>5.0000000000000001E-3</v>
      </c>
      <c r="D3" s="13">
        <v>0.01</v>
      </c>
      <c r="E3" s="12">
        <v>347433</v>
      </c>
      <c r="F3" s="12">
        <v>403293</v>
      </c>
      <c r="G3" s="12">
        <f>SUM(E3:F3)</f>
        <v>750726</v>
      </c>
      <c r="H3" s="13">
        <f>E3/F3</f>
        <v>0.86149028125953087</v>
      </c>
      <c r="I3" s="13">
        <f>B3/D3</f>
        <v>0.5</v>
      </c>
      <c r="M3" t="s">
        <v>70</v>
      </c>
      <c r="N3" t="s">
        <v>71</v>
      </c>
      <c r="O3" t="s">
        <v>72</v>
      </c>
    </row>
    <row r="4" spans="1:15" x14ac:dyDescent="0.35">
      <c r="A4" t="s">
        <v>62</v>
      </c>
      <c r="B4" s="8">
        <f t="shared" ref="B4:B9" si="0">D4/2</f>
        <v>2.5000000000000001E-2</v>
      </c>
      <c r="C4" s="8">
        <v>2.5000000000000001E-2</v>
      </c>
      <c r="D4" s="13">
        <v>0.05</v>
      </c>
      <c r="E4" s="12">
        <v>1299533</v>
      </c>
      <c r="F4" s="12">
        <v>1557529</v>
      </c>
      <c r="G4" s="12">
        <f t="shared" ref="G4:G9" si="1">SUM(E4:F4)</f>
        <v>2857062</v>
      </c>
      <c r="H4" s="13">
        <f t="shared" ref="H4:H9" si="2">E4/F4</f>
        <v>0.83435557219159318</v>
      </c>
      <c r="I4" s="13">
        <f t="shared" ref="I4:I9" si="3">B4/D4</f>
        <v>0.5</v>
      </c>
      <c r="L4">
        <v>1</v>
      </c>
      <c r="M4">
        <v>965968</v>
      </c>
      <c r="N4">
        <v>1046778</v>
      </c>
      <c r="O4">
        <f>SUM(M4:N4)</f>
        <v>2012746</v>
      </c>
    </row>
    <row r="5" spans="1:15" x14ac:dyDescent="0.35">
      <c r="A5" t="s">
        <v>63</v>
      </c>
      <c r="B5" s="8">
        <f t="shared" si="0"/>
        <v>0.05</v>
      </c>
      <c r="C5" s="8">
        <v>0.05</v>
      </c>
      <c r="D5" s="13">
        <v>0.1</v>
      </c>
      <c r="E5" s="12">
        <v>3587073</v>
      </c>
      <c r="F5" s="12">
        <v>4533666</v>
      </c>
      <c r="G5" s="12">
        <f t="shared" si="1"/>
        <v>8120739</v>
      </c>
      <c r="H5" s="13">
        <f t="shared" si="2"/>
        <v>0.79120804223337138</v>
      </c>
      <c r="I5" s="13">
        <f t="shared" si="3"/>
        <v>0.5</v>
      </c>
      <c r="L5">
        <v>2</v>
      </c>
      <c r="M5">
        <v>587095</v>
      </c>
      <c r="N5">
        <v>708870</v>
      </c>
      <c r="O5">
        <f t="shared" ref="O5:O55" si="4">SUM(M5:N5)</f>
        <v>1295965</v>
      </c>
    </row>
    <row r="6" spans="1:15" x14ac:dyDescent="0.35">
      <c r="A6" t="s">
        <v>64</v>
      </c>
      <c r="B6" s="8">
        <f t="shared" si="0"/>
        <v>0.25</v>
      </c>
      <c r="C6" s="8">
        <v>0.25</v>
      </c>
      <c r="D6" s="13">
        <v>0.5</v>
      </c>
      <c r="E6" s="12">
        <v>19867624</v>
      </c>
      <c r="F6" s="12">
        <v>24962424</v>
      </c>
      <c r="G6" s="12">
        <f t="shared" si="1"/>
        <v>44830048</v>
      </c>
      <c r="H6" s="13">
        <f t="shared" si="2"/>
        <v>0.79590123138682367</v>
      </c>
      <c r="I6" s="13">
        <f t="shared" si="3"/>
        <v>0.5</v>
      </c>
      <c r="L6">
        <v>3</v>
      </c>
      <c r="M6">
        <v>682636</v>
      </c>
      <c r="N6">
        <v>785013</v>
      </c>
      <c r="O6">
        <f t="shared" si="4"/>
        <v>1467649</v>
      </c>
    </row>
    <row r="7" spans="1:15" x14ac:dyDescent="0.35">
      <c r="A7" t="s">
        <v>65</v>
      </c>
      <c r="B7" s="8">
        <f t="shared" si="0"/>
        <v>0.5</v>
      </c>
      <c r="C7" s="8">
        <v>0.5</v>
      </c>
      <c r="D7" s="13">
        <v>1</v>
      </c>
      <c r="E7" s="12">
        <v>35885097</v>
      </c>
      <c r="F7" s="12">
        <v>46824293</v>
      </c>
      <c r="G7" s="12">
        <f t="shared" si="1"/>
        <v>82709390</v>
      </c>
      <c r="H7" s="13">
        <f t="shared" si="2"/>
        <v>0.76637776463597651</v>
      </c>
      <c r="I7" s="13">
        <f t="shared" si="3"/>
        <v>0.5</v>
      </c>
      <c r="L7">
        <v>4</v>
      </c>
      <c r="M7">
        <v>77949</v>
      </c>
      <c r="N7">
        <v>78247</v>
      </c>
      <c r="O7">
        <f t="shared" si="4"/>
        <v>156196</v>
      </c>
    </row>
    <row r="8" spans="1:15" x14ac:dyDescent="0.35">
      <c r="A8" t="s">
        <v>66</v>
      </c>
      <c r="B8" s="8">
        <f t="shared" si="0"/>
        <v>2.5</v>
      </c>
      <c r="C8" s="8">
        <v>2.5</v>
      </c>
      <c r="D8" s="13">
        <v>5</v>
      </c>
      <c r="E8" s="12">
        <v>175715464</v>
      </c>
      <c r="F8" s="12">
        <v>232714660</v>
      </c>
      <c r="G8" s="12">
        <f t="shared" si="1"/>
        <v>408430124</v>
      </c>
      <c r="H8" s="13">
        <f t="shared" si="2"/>
        <v>0.75506830553777748</v>
      </c>
      <c r="I8" s="13">
        <f t="shared" si="3"/>
        <v>0.5</v>
      </c>
      <c r="L8">
        <v>5</v>
      </c>
      <c r="M8">
        <v>104214</v>
      </c>
      <c r="N8">
        <v>91949</v>
      </c>
      <c r="O8">
        <f t="shared" si="4"/>
        <v>196163</v>
      </c>
    </row>
    <row r="9" spans="1:15" x14ac:dyDescent="0.35">
      <c r="A9" t="s">
        <v>67</v>
      </c>
      <c r="B9" s="8">
        <f t="shared" si="0"/>
        <v>5</v>
      </c>
      <c r="C9" s="8">
        <v>5</v>
      </c>
      <c r="D9" s="13">
        <v>10</v>
      </c>
      <c r="E9" s="12">
        <v>313729459</v>
      </c>
      <c r="F9" s="12">
        <v>404619027</v>
      </c>
      <c r="G9" s="12">
        <f t="shared" si="1"/>
        <v>718348486</v>
      </c>
      <c r="H9" s="13">
        <f t="shared" si="2"/>
        <v>0.77537000997236838</v>
      </c>
      <c r="I9" s="13">
        <f t="shared" si="3"/>
        <v>0.5</v>
      </c>
      <c r="L9">
        <v>6</v>
      </c>
      <c r="M9">
        <v>63100</v>
      </c>
      <c r="N9">
        <v>61510</v>
      </c>
      <c r="O9">
        <f t="shared" si="4"/>
        <v>124610</v>
      </c>
    </row>
    <row r="10" spans="1:15" x14ac:dyDescent="0.35">
      <c r="B10" t="s">
        <v>56</v>
      </c>
      <c r="C10" t="s">
        <v>57</v>
      </c>
      <c r="E10" t="s">
        <v>55</v>
      </c>
      <c r="F10" t="s">
        <v>55</v>
      </c>
      <c r="G10" t="s">
        <v>68</v>
      </c>
      <c r="H10" t="s">
        <v>69</v>
      </c>
      <c r="L10">
        <v>7</v>
      </c>
      <c r="M10">
        <v>828655</v>
      </c>
      <c r="N10">
        <v>1020088</v>
      </c>
      <c r="O10">
        <f t="shared" si="4"/>
        <v>1848743</v>
      </c>
    </row>
    <row r="11" spans="1:15" x14ac:dyDescent="0.35">
      <c r="A11">
        <v>1</v>
      </c>
      <c r="B11">
        <f>(E11-3008580.349)/63550014.472</f>
        <v>0.38691477657858936</v>
      </c>
      <c r="C11">
        <f>(F11-4228701.888)/82354619.302</f>
        <v>0.36171314207358096</v>
      </c>
      <c r="D11">
        <f>SUM(B11:C11)</f>
        <v>0.74862791865217027</v>
      </c>
      <c r="E11">
        <v>27597020</v>
      </c>
      <c r="F11">
        <v>34017450</v>
      </c>
      <c r="G11" s="8">
        <f>B11/C11</f>
        <v>1.0696729855059615</v>
      </c>
      <c r="H11">
        <f>B11/D11</f>
        <v>0.5168318826195939</v>
      </c>
      <c r="I11">
        <v>1</v>
      </c>
      <c r="L11">
        <v>8</v>
      </c>
      <c r="M11">
        <v>356021</v>
      </c>
      <c r="N11">
        <v>427685</v>
      </c>
      <c r="O11">
        <f t="shared" si="4"/>
        <v>783706</v>
      </c>
    </row>
    <row r="12" spans="1:15" x14ac:dyDescent="0.35">
      <c r="A12">
        <v>2</v>
      </c>
      <c r="B12">
        <f t="shared" ref="B12:B62" si="5">(E12-3008580.349)/63550014.472</f>
        <v>0.32922360167546871</v>
      </c>
      <c r="C12">
        <f t="shared" ref="C12:C62" si="6">(F12-4228701.888)/82354619.302</f>
        <v>0.31196695862057205</v>
      </c>
      <c r="D12">
        <f t="shared" ref="D12:D62" si="7">SUM(B12:C12)</f>
        <v>0.64119056029604082</v>
      </c>
      <c r="E12">
        <v>23930745</v>
      </c>
      <c r="F12">
        <v>29920622</v>
      </c>
      <c r="G12" s="8">
        <f t="shared" ref="G12:G62" si="8">B12/C12</f>
        <v>1.0553156114070559</v>
      </c>
      <c r="H12">
        <f t="shared" ref="H12:H62" si="9">B12/D12</f>
        <v>0.51345671951793015</v>
      </c>
      <c r="I12">
        <v>2</v>
      </c>
      <c r="L12">
        <v>9</v>
      </c>
      <c r="M12">
        <v>254127</v>
      </c>
      <c r="N12">
        <v>358355</v>
      </c>
      <c r="O12">
        <f t="shared" si="4"/>
        <v>612482</v>
      </c>
    </row>
    <row r="13" spans="1:15" x14ac:dyDescent="0.35">
      <c r="A13">
        <v>3</v>
      </c>
      <c r="B13">
        <f t="shared" si="5"/>
        <v>0.38347207083229251</v>
      </c>
      <c r="C13">
        <f t="shared" si="6"/>
        <v>0.36140678403059762</v>
      </c>
      <c r="D13">
        <f t="shared" si="7"/>
        <v>0.74487885486289018</v>
      </c>
      <c r="E13">
        <v>27378236</v>
      </c>
      <c r="F13">
        <v>33992220</v>
      </c>
      <c r="G13" s="8">
        <f t="shared" si="8"/>
        <v>1.0610538810467565</v>
      </c>
      <c r="H13">
        <f t="shared" si="9"/>
        <v>0.5148113257999225</v>
      </c>
      <c r="I13">
        <v>3</v>
      </c>
      <c r="L13">
        <v>10</v>
      </c>
      <c r="O13">
        <f t="shared" si="4"/>
        <v>0</v>
      </c>
    </row>
    <row r="14" spans="1:15" x14ac:dyDescent="0.35">
      <c r="A14">
        <v>4</v>
      </c>
      <c r="B14">
        <f t="shared" si="5"/>
        <v>0.91674955757357046</v>
      </c>
      <c r="C14">
        <f t="shared" si="6"/>
        <v>0.89419544084045821</v>
      </c>
      <c r="D14">
        <f t="shared" si="7"/>
        <v>1.8109449984140287</v>
      </c>
      <c r="E14">
        <v>61268028</v>
      </c>
      <c r="F14">
        <v>77869827</v>
      </c>
      <c r="G14" s="8">
        <f t="shared" si="8"/>
        <v>1.0252228044373761</v>
      </c>
      <c r="H14">
        <f t="shared" si="9"/>
        <v>0.50622716779164045</v>
      </c>
      <c r="I14">
        <v>4</v>
      </c>
      <c r="L14">
        <v>11</v>
      </c>
      <c r="O14">
        <f t="shared" si="4"/>
        <v>0</v>
      </c>
    </row>
    <row r="15" spans="1:15" x14ac:dyDescent="0.35">
      <c r="A15">
        <v>5</v>
      </c>
      <c r="B15">
        <f t="shared" si="5"/>
        <v>0.90846132972065519</v>
      </c>
      <c r="C15">
        <f t="shared" si="6"/>
        <v>0.89573075241219091</v>
      </c>
      <c r="D15">
        <f t="shared" si="7"/>
        <v>1.8041920821328461</v>
      </c>
      <c r="E15">
        <v>60741311</v>
      </c>
      <c r="F15">
        <v>77996267</v>
      </c>
      <c r="G15" s="8">
        <f t="shared" si="8"/>
        <v>1.0142125044542469</v>
      </c>
      <c r="H15">
        <f t="shared" si="9"/>
        <v>0.50352805486581409</v>
      </c>
      <c r="I15">
        <v>5</v>
      </c>
      <c r="L15">
        <v>12</v>
      </c>
      <c r="O15">
        <f t="shared" si="4"/>
        <v>0</v>
      </c>
    </row>
    <row r="16" spans="1:15" x14ac:dyDescent="0.35">
      <c r="A16">
        <v>6</v>
      </c>
      <c r="B16">
        <f t="shared" si="5"/>
        <v>0.79829614631090751</v>
      </c>
      <c r="C16">
        <f t="shared" si="6"/>
        <v>0.7609948129585733</v>
      </c>
      <c r="D16">
        <f t="shared" si="7"/>
        <v>1.5592909592694808</v>
      </c>
      <c r="E16">
        <v>53740312</v>
      </c>
      <c r="F16">
        <v>66900140</v>
      </c>
      <c r="G16" s="8">
        <f t="shared" si="8"/>
        <v>1.0490165408714354</v>
      </c>
      <c r="H16">
        <f t="shared" si="9"/>
        <v>0.51196099199145284</v>
      </c>
      <c r="I16">
        <v>6</v>
      </c>
      <c r="L16">
        <v>13</v>
      </c>
      <c r="M16">
        <v>605756</v>
      </c>
      <c r="N16">
        <v>668176</v>
      </c>
      <c r="O16">
        <f t="shared" si="4"/>
        <v>1273932</v>
      </c>
    </row>
    <row r="17" spans="1:15" x14ac:dyDescent="0.35">
      <c r="A17">
        <v>7</v>
      </c>
      <c r="B17">
        <f t="shared" si="5"/>
        <v>0.24168064757510099</v>
      </c>
      <c r="C17">
        <f t="shared" si="6"/>
        <v>0.21641253718438566</v>
      </c>
      <c r="D17">
        <f t="shared" si="7"/>
        <v>0.45809318475948668</v>
      </c>
      <c r="E17">
        <v>18367389</v>
      </c>
      <c r="F17">
        <v>22051274</v>
      </c>
      <c r="G17" s="8">
        <f t="shared" si="8"/>
        <v>1.1167589952017736</v>
      </c>
      <c r="H17">
        <f t="shared" si="9"/>
        <v>0.52757966198949435</v>
      </c>
      <c r="I17">
        <v>7</v>
      </c>
      <c r="L17">
        <v>14</v>
      </c>
      <c r="M17">
        <v>640221</v>
      </c>
      <c r="N17">
        <v>776495</v>
      </c>
      <c r="O17">
        <f t="shared" si="4"/>
        <v>1416716</v>
      </c>
    </row>
    <row r="18" spans="1:15" x14ac:dyDescent="0.35">
      <c r="A18">
        <v>8</v>
      </c>
      <c r="B18">
        <f t="shared" si="5"/>
        <v>0.30291898138719908</v>
      </c>
      <c r="C18">
        <f t="shared" si="6"/>
        <v>0.28377944443284481</v>
      </c>
      <c r="D18">
        <f t="shared" si="7"/>
        <v>0.58669842582004383</v>
      </c>
      <c r="E18">
        <v>22259086</v>
      </c>
      <c r="F18">
        <v>27599250</v>
      </c>
      <c r="G18" s="8">
        <f t="shared" si="8"/>
        <v>1.0674451139074084</v>
      </c>
      <c r="H18">
        <f t="shared" si="9"/>
        <v>0.51631122235209892</v>
      </c>
      <c r="I18">
        <v>8</v>
      </c>
      <c r="L18">
        <v>15</v>
      </c>
      <c r="M18">
        <v>1572188</v>
      </c>
      <c r="N18">
        <v>1867773</v>
      </c>
      <c r="O18">
        <f t="shared" si="4"/>
        <v>3439961</v>
      </c>
    </row>
    <row r="19" spans="1:15" x14ac:dyDescent="0.35">
      <c r="A19">
        <v>9</v>
      </c>
      <c r="B19">
        <f t="shared" si="5"/>
        <v>0.39540890525007588</v>
      </c>
      <c r="C19">
        <f t="shared" si="6"/>
        <v>0.37148404511241584</v>
      </c>
      <c r="D19">
        <f t="shared" si="7"/>
        <v>0.76689295036249172</v>
      </c>
      <c r="E19">
        <v>28136822</v>
      </c>
      <c r="F19">
        <v>34822129</v>
      </c>
      <c r="G19" s="8">
        <f t="shared" si="8"/>
        <v>1.0644034661849879</v>
      </c>
      <c r="H19">
        <f t="shared" si="9"/>
        <v>0.51559856569704499</v>
      </c>
      <c r="I19">
        <v>9</v>
      </c>
      <c r="L19">
        <v>16</v>
      </c>
      <c r="M19">
        <v>111423</v>
      </c>
      <c r="N19">
        <v>77205</v>
      </c>
      <c r="O19">
        <f t="shared" si="4"/>
        <v>188628</v>
      </c>
    </row>
    <row r="20" spans="1:15" x14ac:dyDescent="0.35">
      <c r="A20">
        <v>10</v>
      </c>
      <c r="B20">
        <f t="shared" si="5"/>
        <v>1.0029991681447055</v>
      </c>
      <c r="C20">
        <f t="shared" si="6"/>
        <v>0.94410507596277349</v>
      </c>
      <c r="D20">
        <f t="shared" si="7"/>
        <v>1.9471042441074791</v>
      </c>
      <c r="E20">
        <v>66749192</v>
      </c>
      <c r="F20">
        <v>81980116</v>
      </c>
      <c r="G20" s="8">
        <f t="shared" si="8"/>
        <v>1.0623808659453222</v>
      </c>
      <c r="H20">
        <f>B20/D20</f>
        <v>0.51512350773210092</v>
      </c>
      <c r="I20">
        <v>10</v>
      </c>
      <c r="L20">
        <v>17</v>
      </c>
      <c r="M20">
        <v>233744</v>
      </c>
      <c r="N20">
        <v>229905</v>
      </c>
      <c r="O20">
        <f t="shared" si="4"/>
        <v>463649</v>
      </c>
    </row>
    <row r="21" spans="1:15" x14ac:dyDescent="0.35">
      <c r="A21">
        <v>11</v>
      </c>
      <c r="B21">
        <f t="shared" si="5"/>
        <v>0.85489904451457166</v>
      </c>
      <c r="C21">
        <f t="shared" si="6"/>
        <v>0.77658665238279878</v>
      </c>
      <c r="D21">
        <f t="shared" si="7"/>
        <v>1.6314856968973706</v>
      </c>
      <c r="E21">
        <v>57337427</v>
      </c>
      <c r="F21">
        <v>68184200</v>
      </c>
      <c r="G21" s="8">
        <f t="shared" si="8"/>
        <v>1.1008417951705547</v>
      </c>
      <c r="H21">
        <f t="shared" si="9"/>
        <v>0.52400033058233397</v>
      </c>
      <c r="I21">
        <v>11</v>
      </c>
      <c r="L21">
        <v>18</v>
      </c>
      <c r="M21">
        <v>232995</v>
      </c>
      <c r="N21">
        <v>272388</v>
      </c>
      <c r="O21">
        <f t="shared" si="4"/>
        <v>505383</v>
      </c>
    </row>
    <row r="22" spans="1:15" x14ac:dyDescent="0.35">
      <c r="A22">
        <v>12</v>
      </c>
      <c r="B22">
        <f t="shared" si="5"/>
        <v>1.0510764506659576</v>
      </c>
      <c r="C22">
        <f t="shared" si="6"/>
        <v>0.97872590262878612</v>
      </c>
      <c r="D22">
        <f t="shared" si="7"/>
        <v>2.0298023532947438</v>
      </c>
      <c r="E22">
        <v>69804504</v>
      </c>
      <c r="F22">
        <v>84831301</v>
      </c>
      <c r="G22" s="8">
        <f t="shared" si="8"/>
        <v>1.0739231973352734</v>
      </c>
      <c r="H22">
        <f t="shared" si="9"/>
        <v>0.51782206723717039</v>
      </c>
      <c r="I22">
        <v>12</v>
      </c>
      <c r="L22">
        <v>19</v>
      </c>
      <c r="M22">
        <v>431749</v>
      </c>
      <c r="N22">
        <v>471848</v>
      </c>
      <c r="O22">
        <f t="shared" si="4"/>
        <v>903597</v>
      </c>
    </row>
    <row r="23" spans="1:15" x14ac:dyDescent="0.35">
      <c r="A23">
        <v>13</v>
      </c>
      <c r="B23">
        <f t="shared" si="5"/>
        <v>0.25825121815245272</v>
      </c>
      <c r="C23">
        <f t="shared" si="6"/>
        <v>0.22395913269132289</v>
      </c>
      <c r="D23">
        <f t="shared" si="7"/>
        <v>0.48221035084377561</v>
      </c>
      <c r="E23">
        <v>19420449</v>
      </c>
      <c r="F23">
        <v>22672771</v>
      </c>
      <c r="G23" s="8">
        <f t="shared" si="8"/>
        <v>1.1531176025243575</v>
      </c>
      <c r="H23">
        <f t="shared" si="9"/>
        <v>0.53555718515905482</v>
      </c>
      <c r="I23">
        <v>13</v>
      </c>
      <c r="L23">
        <v>20</v>
      </c>
      <c r="M23">
        <v>390272</v>
      </c>
      <c r="N23">
        <v>530732</v>
      </c>
      <c r="O23">
        <f t="shared" si="4"/>
        <v>921004</v>
      </c>
    </row>
    <row r="24" spans="1:15" x14ac:dyDescent="0.35">
      <c r="A24">
        <v>14</v>
      </c>
      <c r="B24">
        <f t="shared" si="5"/>
        <v>0.17462478558347919</v>
      </c>
      <c r="C24">
        <f t="shared" si="6"/>
        <v>0.15152472584736906</v>
      </c>
      <c r="D24">
        <f t="shared" si="7"/>
        <v>0.32614951143084825</v>
      </c>
      <c r="E24">
        <v>14105988</v>
      </c>
      <c r="F24">
        <v>16707463</v>
      </c>
      <c r="G24" s="8">
        <f t="shared" si="8"/>
        <v>1.1524507608044039</v>
      </c>
      <c r="H24">
        <f t="shared" si="9"/>
        <v>0.53541329808339744</v>
      </c>
      <c r="I24">
        <v>14</v>
      </c>
      <c r="L24">
        <v>21</v>
      </c>
      <c r="M24">
        <v>311783</v>
      </c>
      <c r="N24">
        <v>312315</v>
      </c>
      <c r="O24">
        <f t="shared" si="4"/>
        <v>624098</v>
      </c>
    </row>
    <row r="25" spans="1:15" x14ac:dyDescent="0.35">
      <c r="A25">
        <v>15</v>
      </c>
      <c r="B25">
        <f t="shared" si="5"/>
        <v>0.66249600414410426</v>
      </c>
      <c r="C25">
        <f t="shared" si="6"/>
        <v>0.57719068480771452</v>
      </c>
      <c r="D25">
        <f t="shared" si="7"/>
        <v>1.2396866889518188</v>
      </c>
      <c r="E25">
        <v>45110211</v>
      </c>
      <c r="F25">
        <v>51763021</v>
      </c>
      <c r="G25" s="8">
        <f t="shared" si="8"/>
        <v>1.1477939987281818</v>
      </c>
      <c r="H25">
        <f t="shared" si="9"/>
        <v>0.53440599955482182</v>
      </c>
      <c r="I25">
        <v>15</v>
      </c>
      <c r="L25">
        <v>22</v>
      </c>
      <c r="O25">
        <f t="shared" si="4"/>
        <v>0</v>
      </c>
    </row>
    <row r="26" spans="1:15" x14ac:dyDescent="0.35">
      <c r="A26">
        <v>16</v>
      </c>
      <c r="B26">
        <f t="shared" si="5"/>
        <v>0.97195661030438918</v>
      </c>
      <c r="C26">
        <f t="shared" si="6"/>
        <v>0.83045853033697514</v>
      </c>
      <c r="D26">
        <f t="shared" si="7"/>
        <v>1.8024151406413642</v>
      </c>
      <c r="E26">
        <v>64776437</v>
      </c>
      <c r="F26">
        <v>72620798</v>
      </c>
      <c r="G26" s="8">
        <f t="shared" si="8"/>
        <v>1.1703854856063654</v>
      </c>
      <c r="H26">
        <f t="shared" si="9"/>
        <v>0.53925235556916817</v>
      </c>
      <c r="I26">
        <v>16</v>
      </c>
      <c r="L26">
        <v>23</v>
      </c>
      <c r="O26">
        <f t="shared" si="4"/>
        <v>0</v>
      </c>
    </row>
    <row r="27" spans="1:15" x14ac:dyDescent="0.35">
      <c r="A27">
        <v>17</v>
      </c>
      <c r="B27">
        <f t="shared" si="5"/>
        <v>0.85393824221566883</v>
      </c>
      <c r="C27">
        <f t="shared" si="6"/>
        <v>0.72513729792142612</v>
      </c>
      <c r="D27">
        <f t="shared" si="7"/>
        <v>1.5790755401370951</v>
      </c>
      <c r="E27">
        <v>57276368</v>
      </c>
      <c r="F27">
        <v>63947108</v>
      </c>
      <c r="G27" s="8">
        <f t="shared" si="8"/>
        <v>1.1776228373074242</v>
      </c>
      <c r="H27">
        <f t="shared" si="9"/>
        <v>0.54078365506284143</v>
      </c>
      <c r="I27">
        <v>17</v>
      </c>
      <c r="L27">
        <v>24</v>
      </c>
      <c r="O27">
        <f t="shared" si="4"/>
        <v>0</v>
      </c>
    </row>
    <row r="28" spans="1:15" x14ac:dyDescent="0.35">
      <c r="A28">
        <v>18</v>
      </c>
      <c r="B28">
        <f t="shared" si="5"/>
        <v>1.0946704297235175</v>
      </c>
      <c r="C28">
        <f t="shared" si="6"/>
        <v>0.92966515735129718</v>
      </c>
      <c r="D28">
        <f t="shared" si="7"/>
        <v>2.0243355870748148</v>
      </c>
      <c r="E28">
        <v>72574902</v>
      </c>
      <c r="F28">
        <v>80790922</v>
      </c>
      <c r="G28" s="8">
        <f t="shared" si="8"/>
        <v>1.1774889282097392</v>
      </c>
      <c r="H28">
        <f t="shared" si="9"/>
        <v>0.54075541462239829</v>
      </c>
      <c r="I28">
        <v>18</v>
      </c>
      <c r="L28">
        <v>25</v>
      </c>
      <c r="M28">
        <v>993160</v>
      </c>
      <c r="N28">
        <v>1134294</v>
      </c>
      <c r="O28">
        <f t="shared" si="4"/>
        <v>2127454</v>
      </c>
    </row>
    <row r="29" spans="1:15" x14ac:dyDescent="0.35">
      <c r="A29">
        <v>19</v>
      </c>
      <c r="B29">
        <f t="shared" si="5"/>
        <v>0.55504930949372766</v>
      </c>
      <c r="C29">
        <f t="shared" si="6"/>
        <v>0.45299742052348979</v>
      </c>
      <c r="D29">
        <f t="shared" si="7"/>
        <v>1.0080467300172176</v>
      </c>
      <c r="E29">
        <v>38281972</v>
      </c>
      <c r="F29">
        <v>41535132</v>
      </c>
      <c r="G29" s="8">
        <f t="shared" si="8"/>
        <v>1.2252813909013109</v>
      </c>
      <c r="H29">
        <f t="shared" si="9"/>
        <v>0.55061863003538269</v>
      </c>
      <c r="I29">
        <v>19</v>
      </c>
      <c r="L29">
        <v>26</v>
      </c>
      <c r="M29">
        <v>1608918</v>
      </c>
      <c r="N29">
        <v>1356506</v>
      </c>
      <c r="O29">
        <f t="shared" si="4"/>
        <v>2965424</v>
      </c>
    </row>
    <row r="30" spans="1:15" x14ac:dyDescent="0.35">
      <c r="A30">
        <v>20</v>
      </c>
      <c r="B30">
        <f t="shared" si="5"/>
        <v>0.41996073286118446</v>
      </c>
      <c r="C30">
        <f t="shared" si="6"/>
        <v>0.33538990703984978</v>
      </c>
      <c r="D30">
        <f t="shared" si="7"/>
        <v>0.75535063990103424</v>
      </c>
      <c r="E30">
        <v>29697091</v>
      </c>
      <c r="F30">
        <v>31849610</v>
      </c>
      <c r="G30" s="8">
        <f t="shared" si="8"/>
        <v>1.2521567406954983</v>
      </c>
      <c r="H30">
        <f t="shared" si="9"/>
        <v>0.55598117043523998</v>
      </c>
      <c r="I30">
        <v>20</v>
      </c>
      <c r="L30">
        <v>27</v>
      </c>
      <c r="M30">
        <v>1146096</v>
      </c>
      <c r="N30">
        <v>1389594</v>
      </c>
      <c r="O30">
        <f t="shared" si="4"/>
        <v>2535690</v>
      </c>
    </row>
    <row r="31" spans="1:15" x14ac:dyDescent="0.35">
      <c r="A31">
        <v>21</v>
      </c>
      <c r="B31">
        <f t="shared" si="5"/>
        <v>0.5980850195989551</v>
      </c>
      <c r="C31">
        <f t="shared" si="6"/>
        <v>0.48024606812843967</v>
      </c>
      <c r="D31">
        <f t="shared" si="7"/>
        <v>1.0783310877273948</v>
      </c>
      <c r="E31">
        <v>41016892</v>
      </c>
      <c r="F31">
        <v>43779184</v>
      </c>
      <c r="G31" s="8">
        <f t="shared" si="8"/>
        <v>1.2453720275727482</v>
      </c>
      <c r="H31">
        <f t="shared" si="9"/>
        <v>0.55463950395739003</v>
      </c>
      <c r="I31">
        <v>21</v>
      </c>
      <c r="L31">
        <v>28</v>
      </c>
      <c r="O31">
        <f t="shared" si="4"/>
        <v>0</v>
      </c>
    </row>
    <row r="32" spans="1:15" x14ac:dyDescent="0.35">
      <c r="A32">
        <v>22</v>
      </c>
      <c r="B32">
        <f t="shared" si="5"/>
        <v>1.9064095052941248</v>
      </c>
      <c r="C32">
        <f t="shared" si="6"/>
        <v>1.4514938703516904</v>
      </c>
      <c r="D32">
        <f t="shared" si="7"/>
        <v>3.3579033756458152</v>
      </c>
      <c r="E32">
        <v>124160932</v>
      </c>
      <c r="F32">
        <v>123765927</v>
      </c>
      <c r="G32" s="8">
        <f t="shared" si="8"/>
        <v>1.3134120262128357</v>
      </c>
      <c r="H32">
        <f t="shared" si="9"/>
        <v>0.56773804723534393</v>
      </c>
      <c r="I32">
        <v>22</v>
      </c>
      <c r="L32">
        <v>29</v>
      </c>
      <c r="O32">
        <f t="shared" si="4"/>
        <v>0</v>
      </c>
    </row>
    <row r="33" spans="1:15" x14ac:dyDescent="0.35">
      <c r="A33" s="6">
        <v>23</v>
      </c>
      <c r="B33">
        <f t="shared" si="5"/>
        <v>1.8829587317202396</v>
      </c>
      <c r="C33">
        <f t="shared" si="6"/>
        <v>1.5285058103467304</v>
      </c>
      <c r="D33">
        <f t="shared" si="7"/>
        <v>3.41146454206697</v>
      </c>
      <c r="E33">
        <v>122670635</v>
      </c>
      <c r="F33">
        <v>130108216</v>
      </c>
      <c r="G33" s="8">
        <f t="shared" si="8"/>
        <v>1.2318950434955194</v>
      </c>
      <c r="H33">
        <f t="shared" si="9"/>
        <v>0.55195025728726321</v>
      </c>
      <c r="I33" s="6">
        <v>23</v>
      </c>
      <c r="L33">
        <v>30</v>
      </c>
      <c r="O33">
        <f t="shared" si="4"/>
        <v>0</v>
      </c>
    </row>
    <row r="34" spans="1:15" x14ac:dyDescent="0.35">
      <c r="A34">
        <v>24</v>
      </c>
      <c r="B34">
        <f t="shared" si="5"/>
        <v>1.2645192344748644</v>
      </c>
      <c r="C34">
        <f t="shared" si="6"/>
        <v>1.0155089880910784</v>
      </c>
      <c r="D34">
        <f t="shared" si="7"/>
        <v>2.2800282225659427</v>
      </c>
      <c r="E34">
        <v>83368796</v>
      </c>
      <c r="F34">
        <v>87860558</v>
      </c>
      <c r="G34" s="8">
        <f t="shared" si="8"/>
        <v>1.2452073288409466</v>
      </c>
      <c r="H34">
        <f t="shared" si="9"/>
        <v>0.55460683423110224</v>
      </c>
      <c r="I34">
        <v>24</v>
      </c>
      <c r="L34">
        <v>31</v>
      </c>
      <c r="M34">
        <v>428203</v>
      </c>
      <c r="N34">
        <v>502942</v>
      </c>
      <c r="O34">
        <f t="shared" si="4"/>
        <v>931145</v>
      </c>
    </row>
    <row r="35" spans="1:15" x14ac:dyDescent="0.35">
      <c r="A35">
        <v>25</v>
      </c>
      <c r="B35">
        <f t="shared" si="5"/>
        <v>0.22171050263423456</v>
      </c>
      <c r="C35">
        <f t="shared" si="6"/>
        <v>0.1653550490235742</v>
      </c>
      <c r="D35">
        <f t="shared" si="7"/>
        <v>0.38706555165780876</v>
      </c>
      <c r="E35">
        <v>17098286</v>
      </c>
      <c r="F35">
        <v>17846454</v>
      </c>
      <c r="G35" s="8">
        <f t="shared" si="8"/>
        <v>1.3408148341610417</v>
      </c>
      <c r="H35">
        <f t="shared" si="9"/>
        <v>0.57279833269750946</v>
      </c>
      <c r="I35">
        <v>25</v>
      </c>
      <c r="L35">
        <v>32</v>
      </c>
      <c r="M35">
        <v>922586</v>
      </c>
      <c r="N35">
        <v>1150985</v>
      </c>
      <c r="O35">
        <f t="shared" si="4"/>
        <v>2073571</v>
      </c>
    </row>
    <row r="36" spans="1:15" x14ac:dyDescent="0.35">
      <c r="A36">
        <v>26</v>
      </c>
      <c r="B36">
        <f t="shared" si="5"/>
        <v>0.18018221940838586</v>
      </c>
      <c r="C36">
        <f t="shared" si="6"/>
        <v>0.13066588375011368</v>
      </c>
      <c r="D36">
        <f t="shared" si="7"/>
        <v>0.31084810315849953</v>
      </c>
      <c r="E36">
        <v>14459163</v>
      </c>
      <c r="F36">
        <v>14989641</v>
      </c>
      <c r="G36" s="8">
        <f t="shared" si="8"/>
        <v>1.3789538189858919</v>
      </c>
      <c r="H36">
        <f t="shared" si="9"/>
        <v>0.57964715749451445</v>
      </c>
      <c r="I36">
        <v>26</v>
      </c>
      <c r="L36">
        <v>33</v>
      </c>
      <c r="M36">
        <v>422583</v>
      </c>
      <c r="N36">
        <v>489505</v>
      </c>
      <c r="O36">
        <f t="shared" si="4"/>
        <v>912088</v>
      </c>
    </row>
    <row r="37" spans="1:15" x14ac:dyDescent="0.35">
      <c r="A37">
        <v>27</v>
      </c>
      <c r="B37">
        <f t="shared" si="5"/>
        <v>0.1249559534640038</v>
      </c>
      <c r="C37">
        <f t="shared" si="6"/>
        <v>8.4605698758063327E-2</v>
      </c>
      <c r="D37">
        <f t="shared" si="7"/>
        <v>0.20956165222206713</v>
      </c>
      <c r="E37">
        <v>10949533</v>
      </c>
      <c r="F37">
        <v>11196372</v>
      </c>
      <c r="G37" s="8">
        <f t="shared" si="8"/>
        <v>1.4769212393283957</v>
      </c>
      <c r="H37">
        <f t="shared" si="9"/>
        <v>0.59627299240603038</v>
      </c>
      <c r="I37">
        <v>27</v>
      </c>
      <c r="L37">
        <v>34</v>
      </c>
      <c r="O37">
        <f t="shared" si="4"/>
        <v>0</v>
      </c>
    </row>
    <row r="38" spans="1:15" x14ac:dyDescent="0.35">
      <c r="A38">
        <v>28</v>
      </c>
      <c r="B38">
        <f t="shared" si="5"/>
        <v>0.96796277958525023</v>
      </c>
      <c r="C38">
        <f t="shared" si="6"/>
        <v>0.75914718132248971</v>
      </c>
      <c r="D38">
        <f t="shared" si="7"/>
        <v>1.72710996090774</v>
      </c>
      <c r="E38">
        <v>64522629</v>
      </c>
      <c r="F38">
        <v>66747979</v>
      </c>
      <c r="G38" s="8">
        <f t="shared" si="8"/>
        <v>1.2750660259305562</v>
      </c>
      <c r="H38">
        <f t="shared" si="9"/>
        <v>0.56045231716254196</v>
      </c>
      <c r="I38">
        <v>28</v>
      </c>
      <c r="L38">
        <v>35</v>
      </c>
      <c r="O38">
        <f t="shared" si="4"/>
        <v>0</v>
      </c>
    </row>
    <row r="39" spans="1:15" x14ac:dyDescent="0.35">
      <c r="A39">
        <v>29</v>
      </c>
      <c r="B39">
        <f t="shared" si="5"/>
        <v>1.2753422689889327</v>
      </c>
      <c r="C39">
        <f t="shared" si="6"/>
        <v>1.0096085540399162</v>
      </c>
      <c r="D39">
        <f t="shared" si="7"/>
        <v>2.2849508230288489</v>
      </c>
      <c r="E39">
        <v>84056600</v>
      </c>
      <c r="F39">
        <v>87374630</v>
      </c>
      <c r="G39" s="8">
        <f t="shared" si="8"/>
        <v>1.2632046983810621</v>
      </c>
      <c r="H39">
        <f t="shared" si="9"/>
        <v>0.55814867266963086</v>
      </c>
      <c r="I39">
        <v>29</v>
      </c>
      <c r="L39">
        <v>36</v>
      </c>
      <c r="O39">
        <f t="shared" si="4"/>
        <v>0</v>
      </c>
    </row>
    <row r="40" spans="1:15" x14ac:dyDescent="0.35">
      <c r="A40">
        <v>30</v>
      </c>
      <c r="B40">
        <f t="shared" si="5"/>
        <v>1.0485488037199324</v>
      </c>
      <c r="C40">
        <f t="shared" si="6"/>
        <v>0.83314330991429542</v>
      </c>
      <c r="D40">
        <f t="shared" si="7"/>
        <v>1.8816921136342279</v>
      </c>
      <c r="E40">
        <v>69643872</v>
      </c>
      <c r="F40">
        <v>72841902</v>
      </c>
      <c r="G40" s="8">
        <f t="shared" si="8"/>
        <v>1.2585455482176235</v>
      </c>
      <c r="H40">
        <f t="shared" si="9"/>
        <v>0.5572371782410277</v>
      </c>
      <c r="I40">
        <v>30</v>
      </c>
      <c r="L40">
        <v>37</v>
      </c>
      <c r="M40">
        <v>484248</v>
      </c>
      <c r="N40">
        <v>625661</v>
      </c>
      <c r="O40">
        <f t="shared" si="4"/>
        <v>1109909</v>
      </c>
    </row>
    <row r="41" spans="1:15" x14ac:dyDescent="0.35">
      <c r="A41">
        <v>31</v>
      </c>
      <c r="B41">
        <f t="shared" si="5"/>
        <v>0.33340935996695109</v>
      </c>
      <c r="C41">
        <f t="shared" si="6"/>
        <v>0.25016163375670752</v>
      </c>
      <c r="D41">
        <f t="shared" si="7"/>
        <v>0.58357099372365862</v>
      </c>
      <c r="E41">
        <v>24196750</v>
      </c>
      <c r="F41">
        <v>24830668</v>
      </c>
      <c r="G41" s="8">
        <f t="shared" si="8"/>
        <v>1.3327757536601532</v>
      </c>
      <c r="H41">
        <f t="shared" si="9"/>
        <v>0.57132613435689739</v>
      </c>
      <c r="I41">
        <v>31</v>
      </c>
      <c r="L41">
        <v>38</v>
      </c>
      <c r="M41">
        <v>1080621</v>
      </c>
      <c r="N41">
        <v>1207856</v>
      </c>
      <c r="O41">
        <f t="shared" si="4"/>
        <v>2288477</v>
      </c>
    </row>
    <row r="42" spans="1:15" x14ac:dyDescent="0.35">
      <c r="A42">
        <v>32</v>
      </c>
      <c r="B42">
        <f t="shared" si="5"/>
        <v>0.3345581087218733</v>
      </c>
      <c r="C42">
        <f t="shared" si="6"/>
        <v>0.25368470268057725</v>
      </c>
      <c r="D42">
        <f t="shared" si="7"/>
        <v>0.58824281140245049</v>
      </c>
      <c r="E42">
        <v>24269753</v>
      </c>
      <c r="F42">
        <v>25120809</v>
      </c>
      <c r="G42" s="8">
        <f t="shared" si="8"/>
        <v>1.3187949655093174</v>
      </c>
      <c r="H42">
        <f t="shared" si="9"/>
        <v>0.56874151666085215</v>
      </c>
      <c r="I42">
        <v>32</v>
      </c>
      <c r="L42">
        <v>39</v>
      </c>
      <c r="M42">
        <v>1441548</v>
      </c>
      <c r="N42">
        <v>1849453</v>
      </c>
      <c r="O42">
        <f t="shared" si="4"/>
        <v>3291001</v>
      </c>
    </row>
    <row r="43" spans="1:15" x14ac:dyDescent="0.35">
      <c r="A43" s="6">
        <v>33</v>
      </c>
      <c r="B43">
        <f t="shared" si="5"/>
        <v>1.1102315906172842</v>
      </c>
      <c r="C43">
        <f t="shared" si="6"/>
        <v>0.87117283426331926</v>
      </c>
      <c r="D43">
        <f t="shared" si="7"/>
        <v>1.9814044248806035</v>
      </c>
      <c r="E43">
        <v>73563814</v>
      </c>
      <c r="F43">
        <v>75973809</v>
      </c>
      <c r="G43" s="8">
        <f t="shared" si="8"/>
        <v>1.2744102512747859</v>
      </c>
      <c r="H43">
        <f t="shared" si="9"/>
        <v>0.56032558354874218</v>
      </c>
      <c r="I43" s="6">
        <v>33</v>
      </c>
      <c r="L43">
        <v>40</v>
      </c>
      <c r="O43">
        <f t="shared" si="4"/>
        <v>0</v>
      </c>
    </row>
    <row r="44" spans="1:15" x14ac:dyDescent="0.35">
      <c r="A44">
        <v>34</v>
      </c>
      <c r="B44">
        <f t="shared" si="5"/>
        <v>1.2289166619373415</v>
      </c>
      <c r="C44">
        <f t="shared" si="6"/>
        <v>0.95159690829991861</v>
      </c>
      <c r="D44">
        <f t="shared" si="7"/>
        <v>2.18051357023726</v>
      </c>
      <c r="E44">
        <v>81106252</v>
      </c>
      <c r="F44">
        <v>82597103</v>
      </c>
      <c r="G44" s="8">
        <f t="shared" si="8"/>
        <v>1.2914256564083109</v>
      </c>
      <c r="H44">
        <f t="shared" si="9"/>
        <v>0.56359046726942585</v>
      </c>
      <c r="I44">
        <v>34</v>
      </c>
      <c r="L44">
        <v>41</v>
      </c>
      <c r="O44">
        <f t="shared" si="4"/>
        <v>0</v>
      </c>
    </row>
    <row r="45" spans="1:15" x14ac:dyDescent="0.35">
      <c r="A45">
        <v>35</v>
      </c>
      <c r="B45">
        <f t="shared" si="5"/>
        <v>1.2686858110240586</v>
      </c>
      <c r="C45">
        <f t="shared" si="6"/>
        <v>0.9661471303780006</v>
      </c>
      <c r="D45">
        <f t="shared" si="7"/>
        <v>2.2348329414020593</v>
      </c>
      <c r="E45">
        <v>83633582</v>
      </c>
      <c r="F45">
        <v>83795381</v>
      </c>
      <c r="G45" s="8">
        <f t="shared" si="8"/>
        <v>1.3131393461032081</v>
      </c>
      <c r="H45">
        <f t="shared" si="9"/>
        <v>0.56768709084273994</v>
      </c>
      <c r="I45">
        <v>35</v>
      </c>
      <c r="L45">
        <v>42</v>
      </c>
      <c r="O45">
        <f t="shared" si="4"/>
        <v>0</v>
      </c>
    </row>
    <row r="46" spans="1:15" x14ac:dyDescent="0.35">
      <c r="A46" s="6">
        <v>36</v>
      </c>
      <c r="B46">
        <f t="shared" si="5"/>
        <v>2.5796063150108166</v>
      </c>
      <c r="C46">
        <f t="shared" si="6"/>
        <v>1.9928491504545671</v>
      </c>
      <c r="D46">
        <f t="shared" si="7"/>
        <v>4.5724554654653833</v>
      </c>
      <c r="E46">
        <v>166942599</v>
      </c>
      <c r="F46">
        <v>168349035</v>
      </c>
      <c r="G46" s="8">
        <f t="shared" si="8"/>
        <v>1.2944312992392879</v>
      </c>
      <c r="H46">
        <f t="shared" si="9"/>
        <v>0.56416215193213803</v>
      </c>
      <c r="I46" s="6">
        <v>36</v>
      </c>
      <c r="L46">
        <v>43</v>
      </c>
      <c r="M46">
        <v>411898</v>
      </c>
      <c r="N46">
        <v>511365</v>
      </c>
      <c r="O46">
        <f t="shared" si="4"/>
        <v>923263</v>
      </c>
    </row>
    <row r="47" spans="1:15" x14ac:dyDescent="0.35">
      <c r="A47">
        <v>37</v>
      </c>
      <c r="B47">
        <f t="shared" si="5"/>
        <v>0.3497796945552834</v>
      </c>
      <c r="C47">
        <f t="shared" si="6"/>
        <v>0.251237918253573</v>
      </c>
      <c r="D47">
        <f t="shared" si="7"/>
        <v>0.60101761280885646</v>
      </c>
      <c r="E47">
        <v>25237085</v>
      </c>
      <c r="F47">
        <v>24919305</v>
      </c>
      <c r="G47" s="8">
        <f t="shared" si="8"/>
        <v>1.3922249355778085</v>
      </c>
      <c r="H47">
        <f t="shared" si="9"/>
        <v>0.58197910859980895</v>
      </c>
      <c r="I47">
        <v>37</v>
      </c>
      <c r="L47">
        <v>44</v>
      </c>
      <c r="M47">
        <v>381276</v>
      </c>
      <c r="N47">
        <v>457938</v>
      </c>
      <c r="O47">
        <f t="shared" si="4"/>
        <v>839214</v>
      </c>
    </row>
    <row r="48" spans="1:15" x14ac:dyDescent="0.35">
      <c r="A48">
        <v>38</v>
      </c>
      <c r="B48">
        <f t="shared" si="5"/>
        <v>0.3497796945552834</v>
      </c>
      <c r="C48">
        <f t="shared" si="6"/>
        <v>0.251237918253573</v>
      </c>
      <c r="D48">
        <f t="shared" si="7"/>
        <v>0.60101761280885646</v>
      </c>
      <c r="E48">
        <v>25237085</v>
      </c>
      <c r="F48">
        <v>24919305</v>
      </c>
      <c r="G48" s="8">
        <f t="shared" si="8"/>
        <v>1.3922249355778085</v>
      </c>
      <c r="H48">
        <f t="shared" si="9"/>
        <v>0.58197910859980895</v>
      </c>
      <c r="I48">
        <v>38</v>
      </c>
      <c r="L48">
        <v>45</v>
      </c>
      <c r="M48">
        <v>420212</v>
      </c>
      <c r="N48">
        <v>599069</v>
      </c>
      <c r="O48">
        <f t="shared" si="4"/>
        <v>1019281</v>
      </c>
    </row>
    <row r="49" spans="1:15" x14ac:dyDescent="0.35">
      <c r="A49">
        <v>39</v>
      </c>
      <c r="B49">
        <f t="shared" si="5"/>
        <v>7.2176720793996813E-2</v>
      </c>
      <c r="C49">
        <f t="shared" si="6"/>
        <v>7.1549309096944624E-2</v>
      </c>
      <c r="D49">
        <f t="shared" si="7"/>
        <v>0.14372602989094144</v>
      </c>
      <c r="E49">
        <v>7595412</v>
      </c>
      <c r="F49">
        <v>10121118</v>
      </c>
      <c r="G49" s="8">
        <f t="shared" si="8"/>
        <v>1.0087689413772267</v>
      </c>
      <c r="H49">
        <f t="shared" si="9"/>
        <v>0.50218266551134916</v>
      </c>
      <c r="I49">
        <v>39</v>
      </c>
      <c r="L49">
        <v>46</v>
      </c>
      <c r="O49">
        <f t="shared" si="4"/>
        <v>0</v>
      </c>
    </row>
    <row r="50" spans="1:15" x14ac:dyDescent="0.35">
      <c r="A50">
        <v>40</v>
      </c>
      <c r="B50">
        <f t="shared" si="5"/>
        <v>0.89755683181050394</v>
      </c>
      <c r="C50">
        <f t="shared" si="6"/>
        <v>0.88730648907541476</v>
      </c>
      <c r="D50">
        <f t="shared" si="7"/>
        <v>1.7848633208859188</v>
      </c>
      <c r="E50">
        <v>60048330</v>
      </c>
      <c r="F50">
        <v>77302490</v>
      </c>
      <c r="G50" s="8">
        <f t="shared" si="8"/>
        <v>1.0115522008024196</v>
      </c>
      <c r="H50">
        <f t="shared" si="9"/>
        <v>0.5028714643343114</v>
      </c>
      <c r="I50">
        <v>40</v>
      </c>
      <c r="L50">
        <v>47</v>
      </c>
      <c r="O50">
        <f t="shared" si="4"/>
        <v>0</v>
      </c>
    </row>
    <row r="51" spans="1:15" x14ac:dyDescent="0.35">
      <c r="A51">
        <v>41</v>
      </c>
      <c r="B51">
        <f t="shared" si="5"/>
        <v>1.0382840381581966</v>
      </c>
      <c r="C51">
        <f t="shared" si="6"/>
        <v>1.0354132146407624</v>
      </c>
      <c r="D51">
        <f t="shared" si="7"/>
        <v>2.0736972527989588</v>
      </c>
      <c r="E51">
        <v>68991546</v>
      </c>
      <c r="F51">
        <v>89499763</v>
      </c>
      <c r="G51" s="8">
        <f t="shared" si="8"/>
        <v>1.0027726355785698</v>
      </c>
      <c r="H51">
        <f t="shared" si="9"/>
        <v>0.50069219928645792</v>
      </c>
      <c r="I51">
        <v>41</v>
      </c>
      <c r="L51">
        <v>48</v>
      </c>
      <c r="O51">
        <f t="shared" si="4"/>
        <v>0</v>
      </c>
    </row>
    <row r="52" spans="1:15" x14ac:dyDescent="0.35">
      <c r="A52">
        <v>42</v>
      </c>
      <c r="B52">
        <f t="shared" si="5"/>
        <v>0.97881599505231975</v>
      </c>
      <c r="C52">
        <f t="shared" si="6"/>
        <v>0.96337505757947506</v>
      </c>
      <c r="D52">
        <f t="shared" si="7"/>
        <v>1.9421910526317947</v>
      </c>
      <c r="E52">
        <v>65212351</v>
      </c>
      <c r="F52">
        <v>83567088</v>
      </c>
      <c r="G52" s="8">
        <f t="shared" si="8"/>
        <v>1.016027960607202</v>
      </c>
      <c r="H52">
        <f t="shared" si="9"/>
        <v>0.503975133510146</v>
      </c>
      <c r="I52">
        <v>42</v>
      </c>
      <c r="L52">
        <v>49</v>
      </c>
      <c r="O52">
        <f t="shared" si="4"/>
        <v>0</v>
      </c>
    </row>
    <row r="53" spans="1:15" x14ac:dyDescent="0.35">
      <c r="A53">
        <v>43</v>
      </c>
      <c r="B53">
        <f t="shared" si="5"/>
        <v>0.45224941158216386</v>
      </c>
      <c r="C53">
        <f t="shared" si="6"/>
        <v>0.41081100730895348</v>
      </c>
      <c r="D53">
        <f t="shared" si="7"/>
        <v>0.86306041889111729</v>
      </c>
      <c r="E53">
        <v>31749037</v>
      </c>
      <c r="F53">
        <v>38060886</v>
      </c>
      <c r="G53" s="8">
        <f t="shared" si="8"/>
        <v>1.1008697516277755</v>
      </c>
      <c r="H53">
        <f t="shared" si="9"/>
        <v>0.52400666475149649</v>
      </c>
      <c r="I53">
        <v>43</v>
      </c>
      <c r="L53">
        <v>50</v>
      </c>
      <c r="O53">
        <f t="shared" si="4"/>
        <v>0</v>
      </c>
    </row>
    <row r="54" spans="1:15" x14ac:dyDescent="0.35">
      <c r="A54">
        <v>44</v>
      </c>
      <c r="B54">
        <f t="shared" si="5"/>
        <v>0.27167148260220775</v>
      </c>
      <c r="C54">
        <f t="shared" si="6"/>
        <v>0.25491049913080199</v>
      </c>
      <c r="D54">
        <f t="shared" si="7"/>
        <v>0.52658198173300974</v>
      </c>
      <c r="E54">
        <v>20273307</v>
      </c>
      <c r="F54">
        <v>25221759</v>
      </c>
      <c r="G54" s="8">
        <f t="shared" si="8"/>
        <v>1.0657524249827199</v>
      </c>
      <c r="H54">
        <f t="shared" si="9"/>
        <v>0.51591488510131367</v>
      </c>
      <c r="I54">
        <v>44</v>
      </c>
      <c r="L54">
        <v>51</v>
      </c>
      <c r="O54">
        <f t="shared" si="4"/>
        <v>0</v>
      </c>
    </row>
    <row r="55" spans="1:15" x14ac:dyDescent="0.35">
      <c r="A55">
        <v>45</v>
      </c>
      <c r="B55">
        <f t="shared" si="5"/>
        <v>0.12847813991604026</v>
      </c>
      <c r="C55">
        <f t="shared" si="6"/>
        <v>0.10511963002650612</v>
      </c>
      <c r="D55">
        <f t="shared" si="7"/>
        <v>0.23359776994254638</v>
      </c>
      <c r="E55">
        <v>11173368</v>
      </c>
      <c r="F55">
        <v>12885789</v>
      </c>
      <c r="G55" s="8">
        <f t="shared" si="8"/>
        <v>1.222208828966048</v>
      </c>
      <c r="H55">
        <f t="shared" si="9"/>
        <v>0.5499972878492787</v>
      </c>
      <c r="I55">
        <v>45</v>
      </c>
      <c r="L55">
        <v>52</v>
      </c>
      <c r="O55">
        <f t="shared" si="4"/>
        <v>0</v>
      </c>
    </row>
    <row r="56" spans="1:15" x14ac:dyDescent="0.35">
      <c r="A56">
        <v>46</v>
      </c>
      <c r="B56">
        <f t="shared" si="5"/>
        <v>1.0419508665914565</v>
      </c>
      <c r="C56">
        <f t="shared" si="6"/>
        <v>0.89777424434289688</v>
      </c>
      <c r="D56">
        <f t="shared" si="7"/>
        <v>1.9397251109343534</v>
      </c>
      <c r="E56">
        <v>69224573</v>
      </c>
      <c r="F56">
        <v>78164558</v>
      </c>
      <c r="G56" s="8">
        <f t="shared" si="8"/>
        <v>1.160593404363127</v>
      </c>
      <c r="H56">
        <f t="shared" si="9"/>
        <v>0.53716418925440179</v>
      </c>
      <c r="I56">
        <v>46</v>
      </c>
    </row>
    <row r="57" spans="1:15" x14ac:dyDescent="0.35">
      <c r="A57">
        <v>47</v>
      </c>
      <c r="B57">
        <f t="shared" si="5"/>
        <v>1.1236834522274284</v>
      </c>
      <c r="C57">
        <f t="shared" si="6"/>
        <v>0.93871583363779298</v>
      </c>
      <c r="D57">
        <f t="shared" si="7"/>
        <v>2.0623992858652214</v>
      </c>
      <c r="E57">
        <v>74418680</v>
      </c>
      <c r="F57">
        <v>81536287</v>
      </c>
      <c r="G57" s="8">
        <f t="shared" si="8"/>
        <v>1.1970432498968648</v>
      </c>
      <c r="H57">
        <f t="shared" si="9"/>
        <v>0.54484282453386257</v>
      </c>
      <c r="I57">
        <v>47</v>
      </c>
    </row>
    <row r="58" spans="1:15" x14ac:dyDescent="0.35">
      <c r="A58">
        <v>48</v>
      </c>
      <c r="B58">
        <f t="shared" si="5"/>
        <v>1.0981790835271801</v>
      </c>
      <c r="C58">
        <f t="shared" si="6"/>
        <v>0.91334419064181516</v>
      </c>
      <c r="D58">
        <f t="shared" si="7"/>
        <v>2.0115232741689955</v>
      </c>
      <c r="E58">
        <v>72797877</v>
      </c>
      <c r="F58">
        <v>79446815</v>
      </c>
      <c r="G58" s="8">
        <f t="shared" si="8"/>
        <v>1.202371564607511</v>
      </c>
      <c r="H58">
        <f t="shared" si="9"/>
        <v>0.5459440105065958</v>
      </c>
      <c r="I58">
        <v>48</v>
      </c>
    </row>
    <row r="59" spans="1:15" x14ac:dyDescent="0.35">
      <c r="A59">
        <v>49</v>
      </c>
      <c r="B59">
        <f t="shared" si="5"/>
        <v>1.2408599322309213</v>
      </c>
      <c r="C59">
        <f t="shared" si="6"/>
        <v>1.0429178331459321</v>
      </c>
      <c r="D59">
        <f t="shared" si="7"/>
        <v>2.2837777653768532</v>
      </c>
      <c r="E59">
        <v>81865247</v>
      </c>
      <c r="F59">
        <v>90117803</v>
      </c>
      <c r="G59" s="8">
        <f t="shared" si="8"/>
        <v>1.1897964468474975</v>
      </c>
      <c r="H59">
        <f>B59/D59</f>
        <v>0.54333655009823745</v>
      </c>
      <c r="I59">
        <v>49</v>
      </c>
    </row>
    <row r="60" spans="1:15" x14ac:dyDescent="0.35">
      <c r="A60">
        <v>50</v>
      </c>
      <c r="B60">
        <f t="shared" si="5"/>
        <v>1.3365624910821026</v>
      </c>
      <c r="C60">
        <f t="shared" si="6"/>
        <v>1.0685922642576384</v>
      </c>
      <c r="D60">
        <f t="shared" si="7"/>
        <v>2.405154755339741</v>
      </c>
      <c r="E60">
        <v>87947146</v>
      </c>
      <c r="F60">
        <v>92232211</v>
      </c>
      <c r="G60" s="8">
        <f t="shared" si="8"/>
        <v>1.2507693867788063</v>
      </c>
      <c r="H60">
        <f t="shared" si="9"/>
        <v>0.5557074812399363</v>
      </c>
      <c r="I60">
        <v>50</v>
      </c>
    </row>
    <row r="61" spans="1:15" x14ac:dyDescent="0.35">
      <c r="A61">
        <v>51</v>
      </c>
      <c r="B61">
        <f t="shared" si="5"/>
        <v>1.2996527905967712</v>
      </c>
      <c r="C61">
        <f t="shared" si="6"/>
        <v>1.0852947517642086</v>
      </c>
      <c r="D61">
        <f t="shared" si="7"/>
        <v>2.3849475423609796</v>
      </c>
      <c r="E61">
        <v>85601534</v>
      </c>
      <c r="F61">
        <v>93607738</v>
      </c>
      <c r="G61" s="8">
        <f t="shared" si="8"/>
        <v>1.197511356692835</v>
      </c>
      <c r="H61">
        <f t="shared" si="9"/>
        <v>0.54493978065034487</v>
      </c>
      <c r="I61">
        <v>51</v>
      </c>
    </row>
    <row r="62" spans="1:15" x14ac:dyDescent="0.35">
      <c r="A62">
        <v>52</v>
      </c>
      <c r="B62">
        <f t="shared" si="5"/>
        <v>1.2617465049725345</v>
      </c>
      <c r="C62">
        <f t="shared" si="6"/>
        <v>1.0472889297893389</v>
      </c>
      <c r="D62">
        <f t="shared" si="7"/>
        <v>2.3090354347618733</v>
      </c>
      <c r="E62">
        <v>83192589</v>
      </c>
      <c r="F62">
        <v>90477783</v>
      </c>
      <c r="G62" s="8">
        <f t="shared" si="8"/>
        <v>1.2047740304352625</v>
      </c>
      <c r="H62">
        <f t="shared" si="9"/>
        <v>0.54643877957752351</v>
      </c>
      <c r="I62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84"/>
  <sheetViews>
    <sheetView topLeftCell="C1" zoomScale="60" zoomScaleNormal="60" workbookViewId="0">
      <selection activeCell="O2" sqref="O2"/>
    </sheetView>
  </sheetViews>
  <sheetFormatPr defaultRowHeight="14.5" x14ac:dyDescent="0.35"/>
  <cols>
    <col min="24" max="24" width="13.54296875" bestFit="1" customWidth="1"/>
    <col min="34" max="39" width="8.90625"/>
    <col min="40" max="40" width="16.453125" bestFit="1" customWidth="1"/>
  </cols>
  <sheetData>
    <row r="1" spans="1:54" x14ac:dyDescent="0.35">
      <c r="A1" t="s">
        <v>25</v>
      </c>
    </row>
    <row r="2" spans="1:54" x14ac:dyDescent="0.35">
      <c r="A2" t="s">
        <v>23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2" t="s">
        <v>18</v>
      </c>
      <c r="J2" s="2" t="s">
        <v>17</v>
      </c>
      <c r="K2" s="1" t="s">
        <v>10</v>
      </c>
      <c r="L2" s="1" t="s">
        <v>11</v>
      </c>
      <c r="M2" s="1" t="s">
        <v>12</v>
      </c>
      <c r="N2" s="1" t="s">
        <v>9</v>
      </c>
      <c r="O2" s="1" t="s">
        <v>30</v>
      </c>
      <c r="P2" s="1" t="s">
        <v>13</v>
      </c>
      <c r="Q2" s="10"/>
      <c r="R2" s="10"/>
      <c r="S2" s="10"/>
    </row>
    <row r="3" spans="1:54" x14ac:dyDescent="0.35">
      <c r="A3">
        <v>1</v>
      </c>
      <c r="B3">
        <v>3.6999999999999998E-2</v>
      </c>
      <c r="C3">
        <v>15.343999999999999</v>
      </c>
      <c r="D3">
        <f>0.02/2</f>
        <v>0.01</v>
      </c>
      <c r="E3">
        <f>0.04/2</f>
        <v>0.02</v>
      </c>
      <c r="F3">
        <v>5.0000000000000001E-3</v>
      </c>
      <c r="G3">
        <f>0.1/2</f>
        <v>0.05</v>
      </c>
      <c r="H3">
        <v>23.064</v>
      </c>
      <c r="I3">
        <v>0.23649999999999999</v>
      </c>
      <c r="J3">
        <v>0.24348168014357441</v>
      </c>
      <c r="K3" s="3">
        <v>1.4085308033333299</v>
      </c>
      <c r="L3">
        <v>28.119055316666699</v>
      </c>
      <c r="M3">
        <v>10.5732031566667</v>
      </c>
      <c r="N3">
        <v>17.545852159999999</v>
      </c>
      <c r="O3">
        <v>6.97</v>
      </c>
      <c r="P3">
        <v>1526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x14ac:dyDescent="0.35">
      <c r="A4">
        <v>2</v>
      </c>
      <c r="B4">
        <v>5.0999999999999997E-2</v>
      </c>
      <c r="C4">
        <v>11.765000000000001</v>
      </c>
      <c r="D4">
        <f t="shared" ref="D4:D9" si="0">0.02/2</f>
        <v>0.01</v>
      </c>
      <c r="E4">
        <f t="shared" ref="E4:E5" si="1">0.04/2</f>
        <v>0.02</v>
      </c>
      <c r="F4">
        <v>0.10299999999999999</v>
      </c>
      <c r="G4">
        <f t="shared" ref="G4:G27" si="2">0.1/2</f>
        <v>0.05</v>
      </c>
      <c r="H4">
        <v>16.696000000000002</v>
      </c>
      <c r="I4">
        <v>0.14960000000000001</v>
      </c>
      <c r="J4">
        <v>0.15586497549958661</v>
      </c>
      <c r="K4" s="3">
        <v>1.36755846333333</v>
      </c>
      <c r="L4">
        <v>54.58626658</v>
      </c>
      <c r="M4">
        <v>27.70159568</v>
      </c>
      <c r="N4">
        <v>26.8846709</v>
      </c>
      <c r="O4">
        <v>6.75</v>
      </c>
      <c r="P4">
        <v>1562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35">
      <c r="A5">
        <v>3</v>
      </c>
      <c r="B5">
        <v>4.2999999999999997E-2</v>
      </c>
      <c r="C5">
        <v>16.216000000000001</v>
      </c>
      <c r="D5">
        <f t="shared" si="0"/>
        <v>0.01</v>
      </c>
      <c r="E5">
        <f t="shared" si="1"/>
        <v>0.02</v>
      </c>
      <c r="F5">
        <v>8.9999999999999993E-3</v>
      </c>
      <c r="G5">
        <f t="shared" si="2"/>
        <v>0.05</v>
      </c>
      <c r="H5">
        <v>19.359000000000002</v>
      </c>
      <c r="I5">
        <v>0.1857</v>
      </c>
      <c r="J5">
        <v>0.19226270895928696</v>
      </c>
      <c r="K5" s="3">
        <v>1.0448063433333299</v>
      </c>
      <c r="L5">
        <v>31.8297652633333</v>
      </c>
      <c r="M5">
        <v>11.66397853</v>
      </c>
      <c r="N5">
        <v>20.165786733333299</v>
      </c>
      <c r="O5">
        <v>6.74</v>
      </c>
      <c r="P5">
        <v>1104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x14ac:dyDescent="0.35">
      <c r="A6">
        <v>4</v>
      </c>
      <c r="B6">
        <f>0.04/2</f>
        <v>0.02</v>
      </c>
      <c r="C6">
        <v>59.804000000000002</v>
      </c>
      <c r="D6">
        <v>1.4E-2</v>
      </c>
      <c r="E6">
        <v>8.1000000000000003E-2</v>
      </c>
      <c r="F6">
        <v>12.771000000000001</v>
      </c>
      <c r="G6">
        <v>0.41499999999999998</v>
      </c>
      <c r="H6">
        <v>52.737000000000002</v>
      </c>
      <c r="I6">
        <v>2.7098</v>
      </c>
      <c r="J6">
        <v>2.7371801334919641</v>
      </c>
      <c r="K6" s="3">
        <v>7.33129162</v>
      </c>
      <c r="L6">
        <v>10.287425130000001</v>
      </c>
      <c r="M6">
        <v>-1.87198634666667</v>
      </c>
      <c r="N6">
        <v>10.287425130000001</v>
      </c>
      <c r="O6">
        <v>5.53</v>
      </c>
      <c r="P6">
        <v>756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x14ac:dyDescent="0.35">
      <c r="A7">
        <v>5</v>
      </c>
      <c r="B7">
        <v>3.7999999999999999E-2</v>
      </c>
      <c r="C7">
        <v>109.831</v>
      </c>
      <c r="D7">
        <f t="shared" si="0"/>
        <v>0.01</v>
      </c>
      <c r="E7">
        <v>6.7000000000000004E-2</v>
      </c>
      <c r="F7">
        <v>4.1130000000000004</v>
      </c>
      <c r="G7">
        <f t="shared" si="2"/>
        <v>0.05</v>
      </c>
      <c r="H7">
        <v>33.670999999999999</v>
      </c>
      <c r="I7">
        <v>0.71360000000000001</v>
      </c>
      <c r="J7" s="3">
        <v>0.7245165453408885</v>
      </c>
      <c r="K7" s="3">
        <v>1.9605576033333301</v>
      </c>
      <c r="L7">
        <v>6.99268045333333</v>
      </c>
      <c r="M7">
        <v>-2.1952621533333332</v>
      </c>
      <c r="N7">
        <v>6.99268045333333</v>
      </c>
      <c r="O7">
        <v>5.66</v>
      </c>
      <c r="P7">
        <v>480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</row>
    <row r="8" spans="1:54" x14ac:dyDescent="0.35">
      <c r="A8">
        <v>6</v>
      </c>
      <c r="B8">
        <f>0.04/2</f>
        <v>0.02</v>
      </c>
      <c r="C8">
        <f>0.2/2</f>
        <v>0.1</v>
      </c>
      <c r="D8">
        <f t="shared" si="0"/>
        <v>0.01</v>
      </c>
      <c r="E8">
        <f t="shared" ref="E8:E11" si="3">0.04/2</f>
        <v>0.02</v>
      </c>
      <c r="F8">
        <v>11.121</v>
      </c>
      <c r="G8">
        <f t="shared" si="2"/>
        <v>0.05</v>
      </c>
      <c r="H8">
        <f>0.2/2</f>
        <v>0.1</v>
      </c>
      <c r="I8">
        <v>2.8996</v>
      </c>
      <c r="J8">
        <v>2.9285455022080615</v>
      </c>
      <c r="K8" s="3">
        <v>6.3827042599999997</v>
      </c>
      <c r="L8">
        <v>8.3845572833333293</v>
      </c>
      <c r="M8">
        <v>-2.1363036599999998</v>
      </c>
      <c r="N8">
        <v>8.3845572833333293</v>
      </c>
      <c r="O8">
        <v>5.85</v>
      </c>
      <c r="P8">
        <v>641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x14ac:dyDescent="0.35">
      <c r="A9">
        <v>7</v>
      </c>
      <c r="B9">
        <v>8.2000000000000003E-2</v>
      </c>
      <c r="C9">
        <v>13.717000000000001</v>
      </c>
      <c r="D9">
        <f t="shared" si="0"/>
        <v>0.01</v>
      </c>
      <c r="E9">
        <f t="shared" si="3"/>
        <v>0.02</v>
      </c>
      <c r="F9">
        <v>0.214</v>
      </c>
      <c r="G9">
        <f t="shared" si="2"/>
        <v>0.05</v>
      </c>
      <c r="H9">
        <v>30.475999999999999</v>
      </c>
      <c r="I9">
        <v>0.72340000000000004</v>
      </c>
      <c r="J9">
        <v>0.73439737049061327</v>
      </c>
      <c r="K9" s="3">
        <v>2.3629005233333298</v>
      </c>
      <c r="L9">
        <v>22.203363516666698</v>
      </c>
      <c r="M9">
        <v>4.3375059699999996</v>
      </c>
      <c r="N9">
        <v>22.203363516666698</v>
      </c>
      <c r="O9">
        <v>6.85</v>
      </c>
      <c r="P9">
        <v>998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</row>
    <row r="10" spans="1:54" x14ac:dyDescent="0.35">
      <c r="A10">
        <v>8</v>
      </c>
      <c r="B10">
        <f>0.04/2</f>
        <v>0.02</v>
      </c>
      <c r="C10">
        <v>3.2050000000000001</v>
      </c>
      <c r="D10">
        <v>4.0000000000000001E-3</v>
      </c>
      <c r="E10">
        <f t="shared" si="3"/>
        <v>0.02</v>
      </c>
      <c r="F10">
        <f>0.2/2</f>
        <v>0.1</v>
      </c>
      <c r="G10">
        <f t="shared" si="2"/>
        <v>0.05</v>
      </c>
      <c r="H10">
        <f>0.2/2</f>
        <v>0.1</v>
      </c>
      <c r="I10">
        <v>4.1551999999999998</v>
      </c>
      <c r="J10">
        <v>4.1945010183299392</v>
      </c>
      <c r="K10" s="3">
        <v>12.0508917533333</v>
      </c>
      <c r="L10">
        <v>16.1260030233333</v>
      </c>
      <c r="M10">
        <v>-1.9526150099999999</v>
      </c>
      <c r="N10">
        <v>16.1260030233333</v>
      </c>
      <c r="O10">
        <v>6.6</v>
      </c>
      <c r="P10">
        <v>849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</row>
    <row r="11" spans="1:54" x14ac:dyDescent="0.35">
      <c r="A11">
        <v>9</v>
      </c>
      <c r="B11">
        <v>4.8000000000000001E-2</v>
      </c>
      <c r="C11">
        <v>15.355</v>
      </c>
      <c r="D11">
        <v>3.3000000000000002E-2</v>
      </c>
      <c r="E11">
        <f t="shared" si="3"/>
        <v>0.02</v>
      </c>
      <c r="F11">
        <v>2.073</v>
      </c>
      <c r="G11">
        <f t="shared" si="2"/>
        <v>0.05</v>
      </c>
      <c r="H11">
        <v>25.542999999999999</v>
      </c>
      <c r="I11">
        <v>3.2587000000000002</v>
      </c>
      <c r="J11">
        <v>3.2906071666229759</v>
      </c>
      <c r="K11" s="3">
        <v>12.197592569999999</v>
      </c>
      <c r="L11">
        <v>23.519915503333301</v>
      </c>
      <c r="M11">
        <v>0.71916505666666664</v>
      </c>
      <c r="N11">
        <v>23.519915503333301</v>
      </c>
      <c r="O11">
        <v>6.6</v>
      </c>
      <c r="P11">
        <v>1108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1:54" x14ac:dyDescent="0.35">
      <c r="A12">
        <v>10</v>
      </c>
      <c r="B12">
        <v>3.2000000000000001E-2</v>
      </c>
      <c r="C12">
        <v>116.55500000000001</v>
      </c>
      <c r="D12">
        <f t="shared" ref="D12:D15" si="4">0.02/2</f>
        <v>0.01</v>
      </c>
      <c r="E12">
        <v>0.10299999999999999</v>
      </c>
      <c r="F12">
        <v>40.247999999999998</v>
      </c>
      <c r="G12">
        <f t="shared" si="2"/>
        <v>0.05</v>
      </c>
      <c r="H12">
        <v>23.158999999999999</v>
      </c>
      <c r="I12">
        <v>5.3999999999999999E-2</v>
      </c>
      <c r="J12">
        <v>2.973825895827872</v>
      </c>
      <c r="K12" s="3">
        <v>13.17421715</v>
      </c>
      <c r="L12">
        <v>6.3985885133333298</v>
      </c>
      <c r="M12">
        <v>-3.5411013433333332</v>
      </c>
      <c r="N12">
        <v>6.3985885133333298</v>
      </c>
      <c r="O12">
        <v>5.66</v>
      </c>
      <c r="P12">
        <v>541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x14ac:dyDescent="0.35">
      <c r="A13">
        <v>11</v>
      </c>
      <c r="B13">
        <v>3.3000000000000002E-2</v>
      </c>
      <c r="C13">
        <v>11.602</v>
      </c>
      <c r="D13">
        <f t="shared" si="4"/>
        <v>0.01</v>
      </c>
      <c r="E13">
        <v>0.09</v>
      </c>
      <c r="F13">
        <v>39.948999999999998</v>
      </c>
      <c r="G13">
        <f t="shared" si="2"/>
        <v>0.05</v>
      </c>
      <c r="H13">
        <v>13.156000000000001</v>
      </c>
      <c r="I13">
        <v>2.98E-2</v>
      </c>
      <c r="J13">
        <v>1.7538464640761431</v>
      </c>
      <c r="K13" s="3">
        <f>2.69829512*3</f>
        <v>8.0948853599999993</v>
      </c>
      <c r="L13">
        <v>2.3165849999999999</v>
      </c>
      <c r="M13">
        <v>-3.9556728633333336</v>
      </c>
      <c r="N13">
        <v>2.3165849999999999</v>
      </c>
      <c r="O13">
        <v>5.59</v>
      </c>
      <c r="P13">
        <v>492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x14ac:dyDescent="0.35">
      <c r="A14">
        <v>12</v>
      </c>
      <c r="B14">
        <f>0.04/2</f>
        <v>0.02</v>
      </c>
      <c r="C14">
        <v>117.512</v>
      </c>
      <c r="D14">
        <f t="shared" si="4"/>
        <v>0.01</v>
      </c>
      <c r="E14">
        <v>0.115</v>
      </c>
      <c r="F14">
        <v>55.008000000000003</v>
      </c>
      <c r="G14">
        <f t="shared" si="2"/>
        <v>0.05</v>
      </c>
      <c r="H14">
        <v>17.396999999999998</v>
      </c>
      <c r="I14">
        <v>4.2200000000000001E-2</v>
      </c>
      <c r="J14">
        <v>2.3789598919158719</v>
      </c>
      <c r="K14" s="3">
        <f>4.06127439666667*3</f>
        <v>12.183823190000011</v>
      </c>
      <c r="L14">
        <v>2.7072069999999999</v>
      </c>
      <c r="M14">
        <v>-3.9339260833333332</v>
      </c>
      <c r="N14">
        <v>2.7072069999999999</v>
      </c>
      <c r="O14">
        <v>5.52</v>
      </c>
      <c r="P14">
        <v>549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x14ac:dyDescent="0.35">
      <c r="A15">
        <v>13</v>
      </c>
      <c r="B15">
        <v>0.22900000000000001</v>
      </c>
      <c r="C15">
        <v>147.309</v>
      </c>
      <c r="D15">
        <f t="shared" si="4"/>
        <v>0.01</v>
      </c>
      <c r="E15">
        <v>7.4999999999999997E-2</v>
      </c>
      <c r="F15">
        <v>2.032</v>
      </c>
      <c r="G15">
        <f t="shared" si="2"/>
        <v>0.05</v>
      </c>
      <c r="H15">
        <v>323.38299999999998</v>
      </c>
      <c r="I15">
        <v>1.0629999999999999</v>
      </c>
      <c r="J15">
        <v>1.0767982093525035</v>
      </c>
      <c r="K15" s="3">
        <v>2.4005006966666702</v>
      </c>
      <c r="L15">
        <v>64.019811973333304</v>
      </c>
      <c r="M15">
        <v>43.417303603333345</v>
      </c>
      <c r="N15">
        <v>20.602508369999999</v>
      </c>
      <c r="O15">
        <v>6.63</v>
      </c>
      <c r="P15">
        <v>1502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x14ac:dyDescent="0.35">
      <c r="A16">
        <v>14</v>
      </c>
      <c r="B16">
        <f>0.04/2</f>
        <v>0.02</v>
      </c>
      <c r="C16">
        <v>2.5019999999999998</v>
      </c>
      <c r="D16">
        <v>7.3999999999999996E-2</v>
      </c>
      <c r="E16">
        <v>267.38799999999998</v>
      </c>
      <c r="F16">
        <f>0.2/2</f>
        <v>0.1</v>
      </c>
      <c r="G16">
        <v>3.125</v>
      </c>
      <c r="H16">
        <f>0.2/2</f>
        <v>0.1</v>
      </c>
      <c r="I16">
        <v>0.252</v>
      </c>
      <c r="J16">
        <v>0.25910951583956765</v>
      </c>
      <c r="K16" s="3">
        <v>1.41359617666667</v>
      </c>
      <c r="L16">
        <v>79.590795216666706</v>
      </c>
      <c r="M16">
        <v>48.98410929333334</v>
      </c>
      <c r="N16">
        <v>30.606685923333298</v>
      </c>
      <c r="O16">
        <v>6.71</v>
      </c>
      <c r="P16">
        <v>983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x14ac:dyDescent="0.35">
      <c r="A17">
        <v>15</v>
      </c>
      <c r="B17">
        <v>0.20899999999999999</v>
      </c>
      <c r="C17">
        <v>157.453</v>
      </c>
      <c r="D17">
        <v>0.55700000000000005</v>
      </c>
      <c r="E17">
        <v>5.2999999999999999E-2</v>
      </c>
      <c r="F17">
        <v>9.2550000000000008</v>
      </c>
      <c r="G17">
        <f t="shared" si="2"/>
        <v>0.05</v>
      </c>
      <c r="H17">
        <v>102.47199999999999</v>
      </c>
      <c r="I17">
        <v>3.6454</v>
      </c>
      <c r="J17">
        <v>3.6804964610513999</v>
      </c>
      <c r="K17" s="3">
        <v>7.9699231700000004</v>
      </c>
      <c r="L17">
        <v>25.657652406666699</v>
      </c>
      <c r="M17">
        <v>7.3914980999999997</v>
      </c>
      <c r="N17">
        <v>18.266154306666699</v>
      </c>
      <c r="O17">
        <v>7.05</v>
      </c>
      <c r="P17">
        <v>846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x14ac:dyDescent="0.35">
      <c r="A18">
        <v>16</v>
      </c>
      <c r="B18">
        <f>0.04/2</f>
        <v>0.02</v>
      </c>
      <c r="C18">
        <v>146.26</v>
      </c>
      <c r="D18">
        <v>1.4999999999999999E-2</v>
      </c>
      <c r="E18">
        <v>7.6999999999999999E-2</v>
      </c>
      <c r="F18">
        <v>7.4119999999999999</v>
      </c>
      <c r="G18">
        <f t="shared" si="2"/>
        <v>0.05</v>
      </c>
      <c r="H18">
        <v>44.055</v>
      </c>
      <c r="I18">
        <v>3.1747000000000001</v>
      </c>
      <c r="J18">
        <v>3.2059143796253351</v>
      </c>
      <c r="K18" s="3">
        <v>6.4690270999999999</v>
      </c>
      <c r="L18">
        <v>8.0409706500000002</v>
      </c>
      <c r="M18">
        <v>-2.0402607266666668</v>
      </c>
      <c r="N18">
        <v>8.0409706500000002</v>
      </c>
      <c r="O18">
        <v>5.54</v>
      </c>
      <c r="P18">
        <v>682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x14ac:dyDescent="0.35">
      <c r="A19">
        <v>17</v>
      </c>
      <c r="B19">
        <v>3.5000000000000003E-2</v>
      </c>
      <c r="C19">
        <v>155.178</v>
      </c>
      <c r="D19">
        <f t="shared" ref="D19:D20" si="5">0.02/2</f>
        <v>0.01</v>
      </c>
      <c r="E19">
        <v>7.9000000000000001E-2</v>
      </c>
      <c r="F19">
        <v>3.1150000000000002</v>
      </c>
      <c r="G19">
        <f t="shared" si="2"/>
        <v>0.05</v>
      </c>
      <c r="H19">
        <v>37.414000000000001</v>
      </c>
      <c r="I19">
        <v>0.94810000000000005</v>
      </c>
      <c r="J19">
        <v>0.9609505757093022</v>
      </c>
      <c r="K19" s="3">
        <v>1.9769434800000001</v>
      </c>
      <c r="L19">
        <v>4.2521900700000002</v>
      </c>
      <c r="M19">
        <v>-3.2484069433333338</v>
      </c>
      <c r="N19">
        <v>4.2521900700000002</v>
      </c>
      <c r="O19">
        <v>5.75</v>
      </c>
      <c r="P19">
        <v>802</v>
      </c>
      <c r="AP19" s="8"/>
    </row>
    <row r="20" spans="1:54" x14ac:dyDescent="0.35">
      <c r="A20">
        <v>18</v>
      </c>
      <c r="B20">
        <v>3.4000000000000002E-2</v>
      </c>
      <c r="C20">
        <v>164.97499999999999</v>
      </c>
      <c r="D20">
        <f t="shared" si="5"/>
        <v>0.01</v>
      </c>
      <c r="E20">
        <v>8.1000000000000003E-2</v>
      </c>
      <c r="F20">
        <v>1.5149999999999999</v>
      </c>
      <c r="G20">
        <f t="shared" si="2"/>
        <v>0.05</v>
      </c>
      <c r="H20">
        <v>37.4</v>
      </c>
      <c r="I20">
        <v>0.39639999999999997</v>
      </c>
      <c r="J20">
        <v>0.40470044967836899</v>
      </c>
      <c r="K20" s="3">
        <v>0.95528516666666696</v>
      </c>
      <c r="L20">
        <v>3.85247239333333</v>
      </c>
      <c r="M20">
        <v>-3.5609353966666668</v>
      </c>
      <c r="N20">
        <v>3.85247239333333</v>
      </c>
      <c r="O20">
        <v>5.85</v>
      </c>
      <c r="P20">
        <v>735</v>
      </c>
    </row>
    <row r="21" spans="1:54" x14ac:dyDescent="0.35">
      <c r="A21">
        <v>19</v>
      </c>
      <c r="B21">
        <v>0.23599999999999999</v>
      </c>
      <c r="C21">
        <v>188.03800000000001</v>
      </c>
      <c r="D21">
        <v>0.37</v>
      </c>
      <c r="E21">
        <v>7.0999999999999994E-2</v>
      </c>
      <c r="F21">
        <v>33.869999999999997</v>
      </c>
      <c r="G21">
        <f t="shared" si="2"/>
        <v>0.05</v>
      </c>
      <c r="H21">
        <v>97.471999999999994</v>
      </c>
      <c r="I21">
        <v>0.27229999999999999</v>
      </c>
      <c r="J21" s="3">
        <v>13.978846968199873</v>
      </c>
      <c r="K21" s="3">
        <v>25.2266724033333</v>
      </c>
      <c r="L21">
        <v>20.611395186666702</v>
      </c>
      <c r="M21">
        <v>-1.6514097166666666</v>
      </c>
      <c r="N21">
        <v>20.611395186666702</v>
      </c>
      <c r="O21">
        <v>6.5</v>
      </c>
      <c r="P21">
        <v>987</v>
      </c>
    </row>
    <row r="22" spans="1:54" x14ac:dyDescent="0.35">
      <c r="A22">
        <v>20</v>
      </c>
      <c r="B22">
        <v>0.255</v>
      </c>
      <c r="C22">
        <v>136.68</v>
      </c>
      <c r="D22">
        <v>0.23300000000000001</v>
      </c>
      <c r="E22">
        <v>6.7000000000000004E-2</v>
      </c>
      <c r="F22">
        <v>29.248000000000001</v>
      </c>
      <c r="G22">
        <f t="shared" si="2"/>
        <v>0.05</v>
      </c>
      <c r="H22">
        <v>138.85300000000001</v>
      </c>
      <c r="I22">
        <v>0.25530000000000003</v>
      </c>
      <c r="J22" s="3">
        <v>13.121836623580894</v>
      </c>
      <c r="K22" s="3">
        <v>24.579463896666699</v>
      </c>
      <c r="L22">
        <v>18.56833207</v>
      </c>
      <c r="M22">
        <v>0.54172242999999998</v>
      </c>
      <c r="N22">
        <v>18.02660964</v>
      </c>
      <c r="O22">
        <v>6.61</v>
      </c>
      <c r="P22">
        <v>967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x14ac:dyDescent="0.35">
      <c r="A23">
        <v>21</v>
      </c>
      <c r="B23">
        <v>3.6999999999999998E-2</v>
      </c>
      <c r="C23">
        <v>130.922</v>
      </c>
      <c r="D23">
        <v>1.6E-2</v>
      </c>
      <c r="E23">
        <v>0.126</v>
      </c>
      <c r="F23">
        <v>70.751000000000005</v>
      </c>
      <c r="G23">
        <f t="shared" si="2"/>
        <v>0.05</v>
      </c>
      <c r="H23">
        <v>18.309000000000001</v>
      </c>
      <c r="I23">
        <v>0.248</v>
      </c>
      <c r="J23" s="3">
        <v>12.753826299126859</v>
      </c>
      <c r="K23" s="3">
        <v>24.111893463333299</v>
      </c>
      <c r="L23">
        <v>19.826208283333301</v>
      </c>
      <c r="M23">
        <v>-1.1847027533333334</v>
      </c>
      <c r="N23">
        <v>19.826208283333301</v>
      </c>
      <c r="O23">
        <v>6.48</v>
      </c>
      <c r="P23">
        <v>1008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x14ac:dyDescent="0.35">
      <c r="A24">
        <v>22</v>
      </c>
      <c r="B24">
        <f>0.04/2</f>
        <v>0.02</v>
      </c>
      <c r="C24">
        <v>137.80799999999999</v>
      </c>
      <c r="D24">
        <v>1.4999999999999999E-2</v>
      </c>
      <c r="E24">
        <v>0.10299999999999999</v>
      </c>
      <c r="F24">
        <v>58.241999999999997</v>
      </c>
      <c r="G24">
        <f t="shared" si="2"/>
        <v>0.05</v>
      </c>
      <c r="H24">
        <v>12.081</v>
      </c>
      <c r="I24">
        <v>0.21340000000000001</v>
      </c>
      <c r="J24" s="3">
        <v>11.009558185961161</v>
      </c>
      <c r="K24" s="3">
        <v>29.5068686966667</v>
      </c>
      <c r="L24">
        <v>9.2905500033333404</v>
      </c>
      <c r="M24">
        <v>-3.7126439166666665</v>
      </c>
      <c r="N24">
        <v>9.2905500033333404</v>
      </c>
      <c r="O24">
        <v>5.19</v>
      </c>
      <c r="P24">
        <v>691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x14ac:dyDescent="0.35">
      <c r="A25">
        <v>23</v>
      </c>
      <c r="B25">
        <v>3.7999999999999999E-2</v>
      </c>
      <c r="C25">
        <v>150.328</v>
      </c>
      <c r="D25">
        <v>1.9E-2</v>
      </c>
      <c r="E25">
        <v>0.13100000000000001</v>
      </c>
      <c r="F25">
        <v>62.667999999999999</v>
      </c>
      <c r="G25">
        <f t="shared" si="2"/>
        <v>0.05</v>
      </c>
      <c r="H25">
        <v>11.327</v>
      </c>
      <c r="I25">
        <v>0.2268</v>
      </c>
      <c r="J25" s="3">
        <v>11.685083987013773</v>
      </c>
      <c r="K25" s="3">
        <v>27.699363566666701</v>
      </c>
      <c r="L25">
        <v>9.4646949500000002</v>
      </c>
      <c r="M25">
        <v>-3.9051709066666667</v>
      </c>
      <c r="N25">
        <v>9.4646949500000002</v>
      </c>
      <c r="O25">
        <v>5.51</v>
      </c>
      <c r="P25">
        <v>612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x14ac:dyDescent="0.35">
      <c r="A26">
        <v>24</v>
      </c>
      <c r="B26">
        <v>0.15</v>
      </c>
      <c r="C26">
        <v>54.783000000000001</v>
      </c>
      <c r="D26">
        <v>1.4999999999999999E-2</v>
      </c>
      <c r="E26">
        <f t="shared" ref="E26" si="6">0.04/2</f>
        <v>0.02</v>
      </c>
      <c r="F26">
        <v>57.66</v>
      </c>
      <c r="G26">
        <f t="shared" si="2"/>
        <v>0.05</v>
      </c>
      <c r="H26">
        <v>63.634</v>
      </c>
      <c r="I26">
        <v>0.22270000000000001</v>
      </c>
      <c r="J26" s="3">
        <v>11.47839325684096</v>
      </c>
      <c r="K26" s="3">
        <v>28.308780086666701</v>
      </c>
      <c r="L26">
        <v>10.504811719999999</v>
      </c>
      <c r="M26">
        <v>-3.7855771900000001</v>
      </c>
      <c r="N26">
        <v>10.504811719999999</v>
      </c>
      <c r="O26">
        <v>5.31</v>
      </c>
      <c r="P26">
        <v>593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x14ac:dyDescent="0.35">
      <c r="A27">
        <v>25</v>
      </c>
      <c r="B27">
        <v>0.14099999999999999</v>
      </c>
      <c r="C27">
        <v>54.29</v>
      </c>
      <c r="D27">
        <v>1.7999999999999999E-2</v>
      </c>
      <c r="E27">
        <v>6.8000000000000005E-2</v>
      </c>
      <c r="F27">
        <v>54.871000000000002</v>
      </c>
      <c r="G27">
        <f t="shared" si="2"/>
        <v>0.05</v>
      </c>
      <c r="H27">
        <v>83.838999999999999</v>
      </c>
      <c r="I27">
        <v>0.4214</v>
      </c>
      <c r="J27">
        <v>0.42990663628480974</v>
      </c>
      <c r="K27" s="3">
        <v>1.60465463</v>
      </c>
      <c r="L27">
        <v>126.104318756667</v>
      </c>
      <c r="M27">
        <v>73.696744179999996</v>
      </c>
      <c r="N27">
        <v>52.407574576666697</v>
      </c>
      <c r="O27">
        <v>6.63</v>
      </c>
      <c r="P27">
        <v>154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x14ac:dyDescent="0.35">
      <c r="A28">
        <v>26</v>
      </c>
      <c r="B28">
        <v>0.19600000000000001</v>
      </c>
      <c r="C28">
        <v>123.05800000000001</v>
      </c>
      <c r="D28">
        <f t="shared" ref="D28:D29" si="7">0.02/2</f>
        <v>0.01</v>
      </c>
      <c r="E28">
        <v>5.8000000000000003E-2</v>
      </c>
      <c r="F28">
        <v>0.54600000000000004</v>
      </c>
      <c r="G28">
        <v>0.54600000000000004</v>
      </c>
      <c r="H28">
        <v>254.54300000000001</v>
      </c>
      <c r="I28">
        <v>0.19450000000000001</v>
      </c>
      <c r="J28">
        <v>0.20113528664475408</v>
      </c>
      <c r="K28" s="3">
        <v>1.3120186899999999</v>
      </c>
      <c r="L28">
        <v>67.690880246666694</v>
      </c>
      <c r="M28">
        <v>42.415732046666669</v>
      </c>
      <c r="N28">
        <v>25.2751482</v>
      </c>
      <c r="O28">
        <v>6.71</v>
      </c>
      <c r="P28">
        <v>1468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x14ac:dyDescent="0.35">
      <c r="A29">
        <v>27</v>
      </c>
      <c r="B29">
        <v>0.29799999999999999</v>
      </c>
      <c r="C29">
        <v>118.351</v>
      </c>
      <c r="D29">
        <f t="shared" si="7"/>
        <v>0.01</v>
      </c>
      <c r="E29">
        <v>6.9000000000000006E-2</v>
      </c>
      <c r="F29">
        <v>2.0979999999999999</v>
      </c>
      <c r="G29">
        <v>0.495</v>
      </c>
      <c r="H29">
        <v>86.102000000000004</v>
      </c>
      <c r="I29">
        <v>0.191</v>
      </c>
      <c r="J29">
        <v>0.19760642051985239</v>
      </c>
      <c r="K29" s="3">
        <f>0.34902878*3</f>
        <v>1.0470863399999999</v>
      </c>
      <c r="L29">
        <v>91.155720000000002</v>
      </c>
      <c r="M29">
        <v>52.136020000000002</v>
      </c>
      <c r="N29">
        <v>39.0197</v>
      </c>
      <c r="O29">
        <v>6.82</v>
      </c>
      <c r="P29">
        <v>1345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x14ac:dyDescent="0.35">
      <c r="A30">
        <v>28</v>
      </c>
      <c r="B30">
        <f>0.04/2</f>
        <v>0.02</v>
      </c>
      <c r="C30">
        <v>111.777</v>
      </c>
      <c r="D30">
        <v>5.8000000000000003E-2</v>
      </c>
      <c r="E30">
        <v>7.0999999999999994E-2</v>
      </c>
      <c r="F30">
        <v>17.291</v>
      </c>
      <c r="G30">
        <v>0.41099999999999998</v>
      </c>
      <c r="H30">
        <v>63.994999999999997</v>
      </c>
      <c r="I30">
        <v>0.18540000000000001</v>
      </c>
      <c r="J30">
        <v>9.5980117360004833</v>
      </c>
      <c r="K30" s="3">
        <v>12.1796467666667</v>
      </c>
      <c r="L30">
        <v>10.963052786666699</v>
      </c>
      <c r="M30">
        <v>-0.41831153333333337</v>
      </c>
      <c r="N30">
        <v>10.963052786666699</v>
      </c>
      <c r="O30">
        <v>5.85</v>
      </c>
      <c r="P30">
        <v>662</v>
      </c>
    </row>
    <row r="31" spans="1:54" x14ac:dyDescent="0.35">
      <c r="A31">
        <v>29</v>
      </c>
      <c r="B31">
        <f t="shared" ref="B31:B32" si="8">0.04/2</f>
        <v>0.02</v>
      </c>
      <c r="C31">
        <v>140.874</v>
      </c>
      <c r="D31">
        <v>4.2000000000000003E-2</v>
      </c>
      <c r="E31">
        <v>9.2999999999999999E-2</v>
      </c>
      <c r="F31">
        <v>7.431</v>
      </c>
      <c r="G31">
        <v>0.441</v>
      </c>
      <c r="H31">
        <v>62.341000000000001</v>
      </c>
      <c r="I31">
        <v>2.3E-2</v>
      </c>
      <c r="J31">
        <v>1.4110423262285496</v>
      </c>
      <c r="K31" s="3">
        <v>4.0986404133333298</v>
      </c>
      <c r="L31">
        <v>11.2985041766667</v>
      </c>
      <c r="M31">
        <v>1.15222011</v>
      </c>
      <c r="N31">
        <v>10.1462840666667</v>
      </c>
      <c r="O31">
        <v>5.74</v>
      </c>
      <c r="P31">
        <v>702</v>
      </c>
    </row>
    <row r="32" spans="1:54" x14ac:dyDescent="0.35">
      <c r="A32">
        <v>30</v>
      </c>
      <c r="B32">
        <f t="shared" si="8"/>
        <v>0.02</v>
      </c>
      <c r="C32">
        <v>123.60899999999999</v>
      </c>
      <c r="D32">
        <v>5.7000000000000002E-2</v>
      </c>
      <c r="E32">
        <v>9.5000000000000001E-2</v>
      </c>
      <c r="F32">
        <v>71.206000000000003</v>
      </c>
      <c r="G32">
        <v>0.45400000000000001</v>
      </c>
      <c r="H32">
        <v>71.206000000000003</v>
      </c>
      <c r="I32">
        <v>0.11260000000000001</v>
      </c>
      <c r="J32">
        <v>5.9279909661027208</v>
      </c>
      <c r="K32" s="3">
        <v>14.115500876666699</v>
      </c>
      <c r="L32">
        <v>12.020687130000001</v>
      </c>
      <c r="M32">
        <v>-0.12832436333333333</v>
      </c>
      <c r="N32">
        <v>12.020687130000001</v>
      </c>
      <c r="O32">
        <v>5.75</v>
      </c>
      <c r="P32">
        <v>710</v>
      </c>
    </row>
    <row r="33" spans="1:16" x14ac:dyDescent="0.35">
      <c r="A33">
        <v>31</v>
      </c>
      <c r="B33">
        <v>0.218</v>
      </c>
      <c r="C33">
        <v>81.756</v>
      </c>
      <c r="D33">
        <f t="shared" ref="D33:D35" si="9">0.02/2</f>
        <v>0.01</v>
      </c>
      <c r="E33">
        <v>8.6999999999999994E-2</v>
      </c>
      <c r="F33">
        <v>2.4510000000000001</v>
      </c>
      <c r="G33">
        <v>0.51200000000000001</v>
      </c>
      <c r="H33">
        <v>331.08199999999999</v>
      </c>
      <c r="I33">
        <v>0.7319</v>
      </c>
      <c r="J33">
        <v>0.74296747393680307</v>
      </c>
      <c r="K33" s="3">
        <v>2.8160660000000002</v>
      </c>
      <c r="L33">
        <v>40.486269999999998</v>
      </c>
      <c r="M33">
        <v>8.9059200000000001</v>
      </c>
      <c r="N33">
        <v>31.580349999999999</v>
      </c>
      <c r="O33">
        <v>6.61</v>
      </c>
      <c r="P33">
        <v>1273</v>
      </c>
    </row>
    <row r="34" spans="1:16" x14ac:dyDescent="0.35">
      <c r="A34">
        <v>32</v>
      </c>
      <c r="B34">
        <v>0.19400000000000001</v>
      </c>
      <c r="C34">
        <v>99.355999999999995</v>
      </c>
      <c r="D34">
        <f t="shared" si="9"/>
        <v>0.01</v>
      </c>
      <c r="E34">
        <v>7.9000000000000001E-2</v>
      </c>
      <c r="F34">
        <v>1.6619999999999999</v>
      </c>
      <c r="G34">
        <f t="shared" ref="G34" si="10">0.1/2</f>
        <v>0.05</v>
      </c>
      <c r="H34">
        <v>361.41899999999998</v>
      </c>
      <c r="I34">
        <v>1.8512999999999999</v>
      </c>
      <c r="J34">
        <v>1.8715996854267911</v>
      </c>
      <c r="K34" s="3">
        <v>3.49794502</v>
      </c>
      <c r="L34">
        <v>35.657920286666702</v>
      </c>
      <c r="M34">
        <v>17.217455670000003</v>
      </c>
      <c r="N34">
        <v>18.440464616666699</v>
      </c>
      <c r="O34">
        <v>6.71</v>
      </c>
      <c r="P34">
        <v>1597</v>
      </c>
    </row>
    <row r="35" spans="1:16" x14ac:dyDescent="0.35">
      <c r="A35">
        <v>33</v>
      </c>
      <c r="B35">
        <v>0.23100000000000001</v>
      </c>
      <c r="C35">
        <v>96.460999999999999</v>
      </c>
      <c r="D35">
        <f t="shared" si="9"/>
        <v>0.01</v>
      </c>
      <c r="E35">
        <v>7.0999999999999994E-2</v>
      </c>
      <c r="F35">
        <v>1.4490000000000001</v>
      </c>
      <c r="G35">
        <v>0.47699999999999998</v>
      </c>
      <c r="H35">
        <v>303.17399999999998</v>
      </c>
      <c r="I35">
        <v>2.5274999999999999</v>
      </c>
      <c r="J35">
        <v>2.5533766207577986</v>
      </c>
      <c r="K35" s="3">
        <v>4.4585375300000001</v>
      </c>
      <c r="L35">
        <v>35.920720719999998</v>
      </c>
      <c r="M35">
        <v>15.766103813333332</v>
      </c>
      <c r="N35">
        <v>20.1546169066667</v>
      </c>
      <c r="O35">
        <v>6.77</v>
      </c>
      <c r="P35">
        <v>1564</v>
      </c>
    </row>
    <row r="36" spans="1:16" x14ac:dyDescent="0.35">
      <c r="A36">
        <v>34</v>
      </c>
      <c r="B36">
        <v>0.04</v>
      </c>
      <c r="C36">
        <v>103.857</v>
      </c>
      <c r="D36">
        <v>0.11600000000000001</v>
      </c>
      <c r="E36">
        <v>0.09</v>
      </c>
      <c r="F36">
        <v>55.97</v>
      </c>
      <c r="G36">
        <v>0.38100000000000001</v>
      </c>
      <c r="H36">
        <v>26.545999999999999</v>
      </c>
      <c r="I36">
        <v>2.698</v>
      </c>
      <c r="J36">
        <v>2.7252828134137239</v>
      </c>
      <c r="K36" s="3">
        <v>18.114255490000001</v>
      </c>
      <c r="L36">
        <v>11.8734904333333</v>
      </c>
      <c r="M36">
        <v>-0.75720919333333336</v>
      </c>
      <c r="N36">
        <v>11.8734904333333</v>
      </c>
      <c r="O36">
        <v>5.57</v>
      </c>
      <c r="P36">
        <v>513</v>
      </c>
    </row>
    <row r="37" spans="1:16" x14ac:dyDescent="0.35">
      <c r="A37">
        <v>35</v>
      </c>
      <c r="B37">
        <f t="shared" ref="B37:B38" si="11">0.04/2</f>
        <v>0.02</v>
      </c>
      <c r="C37">
        <v>104.974</v>
      </c>
      <c r="D37">
        <v>3.6999999999999998E-2</v>
      </c>
      <c r="E37">
        <v>9.6000000000000002E-2</v>
      </c>
      <c r="F37">
        <v>41.616999999999997</v>
      </c>
      <c r="G37">
        <v>0.39600000000000002</v>
      </c>
      <c r="H37">
        <v>22.315000000000001</v>
      </c>
      <c r="I37">
        <v>1.2369000000000001</v>
      </c>
      <c r="J37">
        <v>1.252132443386905</v>
      </c>
      <c r="K37" s="3">
        <v>11.92476634</v>
      </c>
      <c r="L37">
        <v>8.1239837700000006</v>
      </c>
      <c r="M37">
        <v>-3.2780505299999998</v>
      </c>
      <c r="N37">
        <v>8.1239837700000006</v>
      </c>
      <c r="O37">
        <v>5.53</v>
      </c>
      <c r="P37">
        <v>479</v>
      </c>
    </row>
    <row r="38" spans="1:16" x14ac:dyDescent="0.35">
      <c r="A38">
        <v>36</v>
      </c>
      <c r="B38">
        <f t="shared" si="11"/>
        <v>0.02</v>
      </c>
      <c r="C38">
        <v>108.142</v>
      </c>
      <c r="D38">
        <v>1.7999999999999999E-2</v>
      </c>
      <c r="E38">
        <v>0.115</v>
      </c>
      <c r="F38">
        <v>40.823999999999998</v>
      </c>
      <c r="G38">
        <v>0.371</v>
      </c>
      <c r="H38">
        <v>16.248000000000001</v>
      </c>
      <c r="I38">
        <v>1.4325000000000001</v>
      </c>
      <c r="J38">
        <v>1.4493456473956969</v>
      </c>
      <c r="K38" s="3">
        <v>12.043480929999999</v>
      </c>
      <c r="L38">
        <v>8.2253899533333303</v>
      </c>
      <c r="M38">
        <v>-3.8816794366666669</v>
      </c>
      <c r="N38">
        <v>8.2253899533333303</v>
      </c>
      <c r="O38">
        <v>5.85</v>
      </c>
      <c r="P38">
        <v>562</v>
      </c>
    </row>
    <row r="39" spans="1:16" x14ac:dyDescent="0.35">
      <c r="A39">
        <v>37</v>
      </c>
      <c r="B39">
        <v>0.247</v>
      </c>
      <c r="C39">
        <v>143.76300000000001</v>
      </c>
      <c r="D39">
        <f t="shared" ref="D39:D41" si="12">0.02/2</f>
        <v>0.01</v>
      </c>
      <c r="E39">
        <v>6.8000000000000005E-2</v>
      </c>
      <c r="F39">
        <v>1.708</v>
      </c>
      <c r="G39">
        <v>0.38100000000000001</v>
      </c>
      <c r="H39">
        <v>28.027000000000001</v>
      </c>
      <c r="I39">
        <v>3.0392000000000001</v>
      </c>
      <c r="J39">
        <v>3.0692968482184266</v>
      </c>
      <c r="K39" s="3">
        <v>7.0034655266666697</v>
      </c>
      <c r="L39">
        <v>124.89</v>
      </c>
      <c r="M39">
        <v>71.873035506666668</v>
      </c>
      <c r="N39">
        <v>53.0170533466667</v>
      </c>
      <c r="O39">
        <v>6.76</v>
      </c>
      <c r="P39">
        <v>1678</v>
      </c>
    </row>
    <row r="40" spans="1:16" x14ac:dyDescent="0.35">
      <c r="A40">
        <v>38</v>
      </c>
      <c r="B40">
        <v>0.25600000000000001</v>
      </c>
      <c r="C40">
        <v>144.52799999999999</v>
      </c>
      <c r="D40">
        <f t="shared" si="12"/>
        <v>0.01</v>
      </c>
      <c r="E40">
        <v>0.112</v>
      </c>
      <c r="F40">
        <v>2.7679999999999998</v>
      </c>
      <c r="G40">
        <v>0.36099999999999999</v>
      </c>
      <c r="H40">
        <v>86.176000000000002</v>
      </c>
      <c r="I40">
        <v>1.8785000000000001</v>
      </c>
      <c r="J40">
        <v>1.8990240164545986</v>
      </c>
      <c r="K40" s="3">
        <v>3.93095827666667</v>
      </c>
      <c r="L40">
        <v>95.132189723333298</v>
      </c>
      <c r="M40">
        <v>64.64792889666667</v>
      </c>
      <c r="N40">
        <v>30.484260826666699</v>
      </c>
      <c r="O40">
        <v>6.78</v>
      </c>
      <c r="P40">
        <v>1382</v>
      </c>
    </row>
    <row r="41" spans="1:16" x14ac:dyDescent="0.35">
      <c r="A41">
        <v>39</v>
      </c>
      <c r="B41">
        <v>0.23300000000000001</v>
      </c>
      <c r="C41">
        <v>150.42699999999999</v>
      </c>
      <c r="D41">
        <f t="shared" si="12"/>
        <v>0.01</v>
      </c>
      <c r="E41">
        <v>9.9000000000000005E-2</v>
      </c>
      <c r="F41">
        <v>0.42</v>
      </c>
      <c r="G41">
        <f t="shared" ref="G41" si="13">0.1/2</f>
        <v>0.05</v>
      </c>
      <c r="H41">
        <v>271.25299999999999</v>
      </c>
      <c r="I41">
        <v>1.3633999999999999</v>
      </c>
      <c r="J41">
        <v>1.3796757476154946</v>
      </c>
      <c r="K41" s="3">
        <v>2.7451161800000001</v>
      </c>
      <c r="L41">
        <v>60.967433536666697</v>
      </c>
      <c r="M41">
        <v>34.83336657666667</v>
      </c>
      <c r="N41">
        <v>26.134066959999998</v>
      </c>
      <c r="O41">
        <v>6.63</v>
      </c>
      <c r="P41">
        <v>212</v>
      </c>
    </row>
    <row r="42" spans="1:16" x14ac:dyDescent="0.35">
      <c r="A42">
        <v>40</v>
      </c>
      <c r="B42">
        <v>9.1999999999999998E-2</v>
      </c>
      <c r="C42">
        <v>154.595</v>
      </c>
      <c r="D42">
        <v>1.4999999999999999E-2</v>
      </c>
      <c r="E42">
        <v>9.5000000000000001E-2</v>
      </c>
      <c r="F42">
        <v>16.38</v>
      </c>
      <c r="G42">
        <v>0.41599999999999998</v>
      </c>
      <c r="H42">
        <v>6.8879999999999999</v>
      </c>
      <c r="I42">
        <v>9.1300000000000006E-2</v>
      </c>
      <c r="J42">
        <v>4.8542074166683467</v>
      </c>
      <c r="K42" s="3">
        <v>11.4316513233333</v>
      </c>
      <c r="L42">
        <v>10.04299995</v>
      </c>
      <c r="M42">
        <v>-2.0268123199999999</v>
      </c>
      <c r="N42">
        <v>10.04299995</v>
      </c>
      <c r="O42">
        <v>5.63</v>
      </c>
      <c r="P42">
        <v>768</v>
      </c>
    </row>
    <row r="43" spans="1:16" x14ac:dyDescent="0.35">
      <c r="A43">
        <v>41</v>
      </c>
      <c r="B43">
        <f t="shared" ref="B43:B44" si="14">0.04/2</f>
        <v>0.02</v>
      </c>
      <c r="C43">
        <v>138.63200000000001</v>
      </c>
      <c r="D43">
        <v>1.6E-2</v>
      </c>
      <c r="E43">
        <v>7.0999999999999994E-2</v>
      </c>
      <c r="F43">
        <v>17.968</v>
      </c>
      <c r="G43">
        <f t="shared" ref="G43:G44" si="15">0.1/2</f>
        <v>0.05</v>
      </c>
      <c r="H43">
        <v>37.447000000000003</v>
      </c>
      <c r="I43">
        <v>0.151</v>
      </c>
      <c r="J43">
        <v>7.8638260974773635</v>
      </c>
      <c r="K43" s="3">
        <v>16.527212143333301</v>
      </c>
      <c r="L43">
        <v>10.355934019999999</v>
      </c>
      <c r="M43">
        <v>-2.146041523333333</v>
      </c>
      <c r="N43">
        <v>10.355934019999999</v>
      </c>
      <c r="O43">
        <v>5.52</v>
      </c>
      <c r="P43">
        <v>573</v>
      </c>
    </row>
    <row r="44" spans="1:16" x14ac:dyDescent="0.35">
      <c r="A44">
        <v>42</v>
      </c>
      <c r="B44">
        <f t="shared" si="14"/>
        <v>0.02</v>
      </c>
      <c r="C44">
        <v>146.90299999999999</v>
      </c>
      <c r="D44">
        <v>1.4999999999999999E-2</v>
      </c>
      <c r="E44">
        <v>8.5999999999999993E-2</v>
      </c>
      <c r="F44">
        <v>15.038</v>
      </c>
      <c r="G44">
        <f t="shared" si="15"/>
        <v>0.05</v>
      </c>
      <c r="H44">
        <v>41.54</v>
      </c>
      <c r="I44">
        <v>0.13469999999999999</v>
      </c>
      <c r="J44">
        <v>7.0421044141073974</v>
      </c>
      <c r="K44" s="3">
        <v>13.80677829</v>
      </c>
      <c r="L44">
        <v>10.47695871</v>
      </c>
      <c r="M44">
        <v>-1.4939593033333332</v>
      </c>
      <c r="N44">
        <v>10.47695871</v>
      </c>
      <c r="O44">
        <v>5.49</v>
      </c>
      <c r="P44">
        <v>741</v>
      </c>
    </row>
    <row r="45" spans="1:16" x14ac:dyDescent="0.35">
      <c r="A45">
        <v>43</v>
      </c>
      <c r="B45">
        <v>0.184</v>
      </c>
      <c r="C45">
        <v>117.17400000000001</v>
      </c>
      <c r="D45">
        <f t="shared" ref="D45:D50" si="16">0.02/2</f>
        <v>0.01</v>
      </c>
      <c r="E45">
        <v>6.4000000000000001E-2</v>
      </c>
      <c r="F45">
        <v>0.7</v>
      </c>
      <c r="G45">
        <v>0.36599999999999999</v>
      </c>
      <c r="H45">
        <v>220.679</v>
      </c>
      <c r="I45">
        <v>0.1208</v>
      </c>
      <c r="J45">
        <v>6.3413724264483484</v>
      </c>
      <c r="K45" s="3">
        <v>8.6366197033333307</v>
      </c>
      <c r="L45">
        <v>48.986570753333297</v>
      </c>
      <c r="M45">
        <v>24.764207073333335</v>
      </c>
      <c r="N45">
        <v>24.222363680000001</v>
      </c>
      <c r="O45">
        <v>6.73</v>
      </c>
      <c r="P45">
        <v>1400</v>
      </c>
    </row>
    <row r="46" spans="1:16" x14ac:dyDescent="0.35">
      <c r="A46">
        <v>44</v>
      </c>
      <c r="B46">
        <v>0.20300000000000001</v>
      </c>
      <c r="C46">
        <v>109.479</v>
      </c>
      <c r="D46">
        <f t="shared" si="16"/>
        <v>0.01</v>
      </c>
      <c r="E46">
        <v>6.9000000000000006E-2</v>
      </c>
      <c r="F46">
        <v>1.7769999999999999</v>
      </c>
      <c r="G46">
        <f t="shared" ref="G46:G49" si="17">0.1/2</f>
        <v>0.05</v>
      </c>
      <c r="H46">
        <v>263.66500000000002</v>
      </c>
      <c r="I46">
        <v>2.6238999999999999</v>
      </c>
      <c r="J46">
        <v>2.6505716763122336</v>
      </c>
      <c r="K46" s="3">
        <v>5.3380080766666698</v>
      </c>
      <c r="L46">
        <v>41.578943753333299</v>
      </c>
      <c r="M46">
        <v>21.628276526666667</v>
      </c>
      <c r="N46">
        <v>19.950667226666699</v>
      </c>
      <c r="O46">
        <v>6.65</v>
      </c>
      <c r="P46">
        <v>1385</v>
      </c>
    </row>
    <row r="47" spans="1:16" x14ac:dyDescent="0.35">
      <c r="A47">
        <v>45</v>
      </c>
      <c r="B47">
        <v>0.24</v>
      </c>
      <c r="C47">
        <v>127.07</v>
      </c>
      <c r="D47">
        <f t="shared" si="16"/>
        <v>0.01</v>
      </c>
      <c r="E47">
        <v>7.9000000000000001E-2</v>
      </c>
      <c r="F47">
        <v>1.069</v>
      </c>
      <c r="G47">
        <f t="shared" si="17"/>
        <v>0.05</v>
      </c>
      <c r="H47">
        <f>0.2/2</f>
        <v>0.1</v>
      </c>
      <c r="I47">
        <v>2.5909</v>
      </c>
      <c r="J47">
        <v>2.617299509991732</v>
      </c>
      <c r="K47" s="3">
        <f>1.21221829666667*3</f>
        <v>3.6366548900000097</v>
      </c>
      <c r="L47">
        <v>42.345759999999999</v>
      </c>
      <c r="M47">
        <v>12.195679999999999</v>
      </c>
      <c r="N47">
        <v>30.15006</v>
      </c>
      <c r="O47">
        <v>6.76</v>
      </c>
      <c r="P47">
        <v>1208</v>
      </c>
    </row>
    <row r="48" spans="1:16" x14ac:dyDescent="0.35">
      <c r="A48">
        <v>46</v>
      </c>
      <c r="B48">
        <v>4.9000000000000002E-2</v>
      </c>
      <c r="C48">
        <v>123.604</v>
      </c>
      <c r="D48">
        <f t="shared" si="16"/>
        <v>0.01</v>
      </c>
      <c r="E48">
        <v>0.113</v>
      </c>
      <c r="F48">
        <v>50.494999999999997</v>
      </c>
      <c r="G48">
        <f t="shared" si="17"/>
        <v>0.05</v>
      </c>
      <c r="H48">
        <v>11.785</v>
      </c>
      <c r="I48">
        <v>0.14280000000000001</v>
      </c>
      <c r="J48">
        <v>7.4504446371317385</v>
      </c>
      <c r="K48" s="3">
        <v>22.4480239833333</v>
      </c>
      <c r="L48">
        <v>10.243137470000001</v>
      </c>
      <c r="M48">
        <v>-3.0856755233333328</v>
      </c>
      <c r="N48">
        <v>10.243137470000001</v>
      </c>
      <c r="O48">
        <v>5.67</v>
      </c>
      <c r="P48">
        <v>576</v>
      </c>
    </row>
    <row r="49" spans="1:16" x14ac:dyDescent="0.35">
      <c r="A49">
        <v>47</v>
      </c>
      <c r="B49">
        <f t="shared" ref="B49:B50" si="18">0.04/2</f>
        <v>0.02</v>
      </c>
      <c r="C49">
        <v>114.163</v>
      </c>
      <c r="D49">
        <f t="shared" si="16"/>
        <v>0.01</v>
      </c>
      <c r="E49">
        <v>8.2000000000000003E-2</v>
      </c>
      <c r="F49">
        <v>44.398000000000003</v>
      </c>
      <c r="G49">
        <f t="shared" si="17"/>
        <v>0.05</v>
      </c>
      <c r="H49">
        <v>11.015000000000001</v>
      </c>
      <c r="I49">
        <v>0.1502</v>
      </c>
      <c r="J49">
        <v>7.8234961989070593</v>
      </c>
      <c r="K49" s="3">
        <v>22.112234916666701</v>
      </c>
      <c r="L49">
        <v>8.6889527166666696</v>
      </c>
      <c r="M49">
        <v>-3.5790334133333332</v>
      </c>
      <c r="N49">
        <v>8.6889527166666696</v>
      </c>
      <c r="O49">
        <v>5.77</v>
      </c>
      <c r="P49">
        <v>561</v>
      </c>
    </row>
    <row r="50" spans="1:16" x14ac:dyDescent="0.35">
      <c r="A50">
        <v>48</v>
      </c>
      <c r="B50">
        <f t="shared" si="18"/>
        <v>0.02</v>
      </c>
      <c r="C50">
        <v>118.41</v>
      </c>
      <c r="D50">
        <f t="shared" si="16"/>
        <v>0.01</v>
      </c>
      <c r="E50">
        <v>8.6999999999999994E-2</v>
      </c>
      <c r="F50">
        <v>43.512</v>
      </c>
      <c r="G50">
        <v>0.40699999999999997</v>
      </c>
      <c r="H50">
        <v>10.048999999999999</v>
      </c>
      <c r="I50">
        <v>0.16089999999999999</v>
      </c>
      <c r="J50">
        <v>8.3629085922848887</v>
      </c>
      <c r="K50" s="3">
        <v>21.9176012</v>
      </c>
      <c r="L50">
        <v>9.5532155500000009</v>
      </c>
      <c r="M50">
        <v>-3.83255518</v>
      </c>
      <c r="N50">
        <v>9.5532155500000009</v>
      </c>
      <c r="O50">
        <v>5.31</v>
      </c>
      <c r="P50">
        <v>520</v>
      </c>
    </row>
    <row r="51" spans="1:16" x14ac:dyDescent="0.35">
      <c r="A51">
        <v>49</v>
      </c>
      <c r="B51">
        <v>0.109</v>
      </c>
      <c r="C51">
        <v>100.883</v>
      </c>
      <c r="D51">
        <v>3.0000000000000001E-3</v>
      </c>
      <c r="E51">
        <v>3.7999999999999999E-2</v>
      </c>
      <c r="F51">
        <v>28.344999999999999</v>
      </c>
      <c r="G51">
        <f t="shared" ref="G51:G52" si="19">0.1/2</f>
        <v>0.05</v>
      </c>
      <c r="H51">
        <v>43.613</v>
      </c>
      <c r="I51">
        <v>0.60060000000000002</v>
      </c>
      <c r="J51">
        <f>(I51+0.00499)/0.99182</f>
        <v>0.6105845818797766</v>
      </c>
      <c r="K51">
        <v>41.765320840000001</v>
      </c>
      <c r="L51">
        <v>25.809907379999999</v>
      </c>
      <c r="M51">
        <v>8.9603925566666671</v>
      </c>
      <c r="N51">
        <v>16.849514823333301</v>
      </c>
      <c r="O51">
        <v>7.43</v>
      </c>
      <c r="P51">
        <v>628</v>
      </c>
    </row>
    <row r="52" spans="1:16" x14ac:dyDescent="0.35">
      <c r="A52">
        <v>50</v>
      </c>
      <c r="B52">
        <v>0.14599999999999999</v>
      </c>
      <c r="C52">
        <v>77.897000000000006</v>
      </c>
      <c r="D52">
        <v>6.0999999999999999E-2</v>
      </c>
      <c r="E52">
        <v>4.1000000000000002E-2</v>
      </c>
      <c r="F52">
        <v>28.417999999999999</v>
      </c>
      <c r="G52">
        <f t="shared" si="19"/>
        <v>0.05</v>
      </c>
      <c r="H52">
        <v>43.034999999999997</v>
      </c>
      <c r="I52">
        <v>0.37640000000000001</v>
      </c>
      <c r="J52">
        <f>(I52+0.00499)/0.99182</f>
        <v>0.38453550039321649</v>
      </c>
      <c r="K52">
        <v>30.814133349999999</v>
      </c>
      <c r="L52">
        <v>25.924731063333301</v>
      </c>
      <c r="M52">
        <v>8.7435944333333335</v>
      </c>
      <c r="N52">
        <v>17.181136630000001</v>
      </c>
      <c r="O52">
        <v>7.31</v>
      </c>
      <c r="P52">
        <v>521</v>
      </c>
    </row>
    <row r="53" spans="1:16" x14ac:dyDescent="0.35">
      <c r="A53">
        <v>51</v>
      </c>
      <c r="B53">
        <v>0.11</v>
      </c>
      <c r="C53">
        <v>35.509</v>
      </c>
      <c r="D53">
        <v>6.7000000000000004E-2</v>
      </c>
      <c r="E53">
        <f t="shared" ref="E53:E54" si="20">0.04/2</f>
        <v>0.02</v>
      </c>
      <c r="F53">
        <v>24.914999999999999</v>
      </c>
      <c r="G53">
        <v>2.9649999999999999</v>
      </c>
      <c r="H53">
        <v>39.558</v>
      </c>
      <c r="I53">
        <v>0.60880000000000001</v>
      </c>
      <c r="J53" s="3">
        <f>(I53+0.00499)/0.99182*50</f>
        <v>30.942610554334461</v>
      </c>
      <c r="K53">
        <v>40.037282226666697</v>
      </c>
      <c r="L53">
        <v>25.970284883333299</v>
      </c>
      <c r="M53">
        <v>7.8568397133333328</v>
      </c>
      <c r="N53">
        <v>18.113445169999999</v>
      </c>
      <c r="O53">
        <v>7.24</v>
      </c>
      <c r="P53">
        <v>699</v>
      </c>
    </row>
    <row r="54" spans="1:16" x14ac:dyDescent="0.35">
      <c r="A54">
        <v>52</v>
      </c>
      <c r="B54">
        <v>0.112</v>
      </c>
      <c r="C54">
        <v>73.799000000000007</v>
      </c>
      <c r="D54">
        <v>0.156</v>
      </c>
      <c r="E54">
        <f t="shared" si="20"/>
        <v>0.02</v>
      </c>
      <c r="F54">
        <v>25.140999999999998</v>
      </c>
      <c r="G54">
        <v>2.7919999999999998</v>
      </c>
      <c r="H54">
        <v>40.085999999999999</v>
      </c>
      <c r="I54">
        <v>0.41870000000000002</v>
      </c>
      <c r="J54" s="3">
        <f>(I54+0.00499)/0.99182*50</f>
        <v>21.359218406565709</v>
      </c>
      <c r="K54">
        <v>29.338824713333299</v>
      </c>
      <c r="L54">
        <v>26.885634473333301</v>
      </c>
      <c r="M54">
        <v>8.5885015666666664</v>
      </c>
      <c r="N54">
        <v>18.2971329066667</v>
      </c>
      <c r="O54">
        <v>6.52</v>
      </c>
      <c r="P54">
        <v>513</v>
      </c>
    </row>
    <row r="55" spans="1:16" x14ac:dyDescent="0.35">
      <c r="A55">
        <v>53</v>
      </c>
    </row>
    <row r="56" spans="1:16" x14ac:dyDescent="0.35">
      <c r="A56">
        <v>54</v>
      </c>
    </row>
    <row r="65" spans="2:2" x14ac:dyDescent="0.35">
      <c r="B65" s="3"/>
    </row>
    <row r="79" spans="2:2" x14ac:dyDescent="0.35">
      <c r="B79" s="3"/>
    </row>
    <row r="80" spans="2:2" x14ac:dyDescent="0.35">
      <c r="B80" s="3"/>
    </row>
    <row r="81" spans="2:2" x14ac:dyDescent="0.35">
      <c r="B81" s="3"/>
    </row>
    <row r="82" spans="2:2" x14ac:dyDescent="0.35">
      <c r="B82" s="3"/>
    </row>
    <row r="83" spans="2:2" x14ac:dyDescent="0.35">
      <c r="B83" s="3"/>
    </row>
    <row r="84" spans="2:2" x14ac:dyDescent="0.35">
      <c r="B84" s="3"/>
    </row>
  </sheetData>
  <conditionalFormatting sqref="AO3:BB1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O22:BB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G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6"/>
  <sheetViews>
    <sheetView topLeftCell="C1" zoomScale="60" zoomScaleNormal="60" workbookViewId="0">
      <selection activeCell="O2" sqref="O2"/>
    </sheetView>
  </sheetViews>
  <sheetFormatPr defaultRowHeight="14.5" x14ac:dyDescent="0.35"/>
  <cols>
    <col min="24" max="24" width="16.453125" bestFit="1" customWidth="1"/>
    <col min="34" max="39" width="8.90625"/>
  </cols>
  <sheetData>
    <row r="1" spans="1:54" x14ac:dyDescent="0.35">
      <c r="A1" t="s">
        <v>24</v>
      </c>
    </row>
    <row r="2" spans="1:54" x14ac:dyDescent="0.35">
      <c r="A2" t="s">
        <v>23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2" t="s">
        <v>18</v>
      </c>
      <c r="J2" s="2" t="s">
        <v>17</v>
      </c>
      <c r="K2" s="1" t="s">
        <v>10</v>
      </c>
      <c r="L2" s="1" t="s">
        <v>11</v>
      </c>
      <c r="M2" s="1" t="s">
        <v>12</v>
      </c>
      <c r="N2" s="1" t="s">
        <v>9</v>
      </c>
      <c r="O2" s="1" t="s">
        <v>30</v>
      </c>
      <c r="P2" s="1" t="s">
        <v>13</v>
      </c>
      <c r="Q2" s="10"/>
      <c r="R2" s="10"/>
      <c r="S2" s="10"/>
    </row>
    <row r="3" spans="1:54" x14ac:dyDescent="0.35">
      <c r="A3">
        <v>1</v>
      </c>
      <c r="B3">
        <v>7.4999999999999997E-2</v>
      </c>
      <c r="C3">
        <v>14.726000000000001</v>
      </c>
      <c r="D3">
        <f>0.02/2</f>
        <v>0.01</v>
      </c>
      <c r="E3">
        <f>0.04/2</f>
        <v>0.02</v>
      </c>
      <c r="F3">
        <f>0.2/2</f>
        <v>0.1</v>
      </c>
      <c r="G3">
        <f>0.1/2</f>
        <v>0.05</v>
      </c>
      <c r="H3">
        <v>20.637</v>
      </c>
      <c r="I3">
        <v>0.38829999999999998</v>
      </c>
      <c r="J3">
        <f>(I3+0.00499)/0.99182</f>
        <v>0.39653364521788226</v>
      </c>
      <c r="K3" s="3">
        <v>1.1928855</v>
      </c>
      <c r="L3">
        <v>29.867882833333301</v>
      </c>
      <c r="M3">
        <v>14.333990443333301</v>
      </c>
      <c r="N3">
        <v>15.53389239</v>
      </c>
      <c r="O3">
        <v>7.2</v>
      </c>
      <c r="P3">
        <v>1305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x14ac:dyDescent="0.35">
      <c r="A4">
        <v>2</v>
      </c>
      <c r="B4">
        <v>4.5999999999999999E-2</v>
      </c>
      <c r="C4">
        <v>11.98</v>
      </c>
      <c r="D4">
        <v>3.1E-2</v>
      </c>
      <c r="E4">
        <f t="shared" ref="E4:E5" si="0">0.04/2</f>
        <v>0.02</v>
      </c>
      <c r="F4">
        <f>0.2/2</f>
        <v>0.1</v>
      </c>
      <c r="G4">
        <f t="shared" ref="G4:G50" si="1">0.1/2</f>
        <v>0.05</v>
      </c>
      <c r="H4">
        <v>15.772</v>
      </c>
      <c r="I4">
        <v>0.36609999999999998</v>
      </c>
      <c r="J4">
        <f t="shared" ref="J4:J50" si="2">(I4+0.00499)/0.99182</f>
        <v>0.37415055151136289</v>
      </c>
      <c r="K4" s="3">
        <v>1.56251297</v>
      </c>
      <c r="L4">
        <v>48.427380336666701</v>
      </c>
      <c r="M4">
        <v>26.1476348366667</v>
      </c>
      <c r="N4">
        <v>22.279745500000001</v>
      </c>
      <c r="O4">
        <v>7.32</v>
      </c>
      <c r="P4">
        <v>1289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35">
      <c r="A5">
        <v>3</v>
      </c>
      <c r="B5">
        <v>4.5999999999999999E-2</v>
      </c>
      <c r="C5">
        <v>14.852</v>
      </c>
      <c r="D5">
        <v>2.9000000000000001E-2</v>
      </c>
      <c r="E5">
        <f t="shared" si="0"/>
        <v>0.02</v>
      </c>
      <c r="F5">
        <v>0.22700000000000001</v>
      </c>
      <c r="G5">
        <f t="shared" si="1"/>
        <v>0.05</v>
      </c>
      <c r="H5">
        <v>15.625999999999999</v>
      </c>
      <c r="I5">
        <v>0.98870000000000002</v>
      </c>
      <c r="J5">
        <f t="shared" si="2"/>
        <v>1.0018854227581617</v>
      </c>
      <c r="K5" s="3">
        <v>3.2716509500000002</v>
      </c>
      <c r="L5">
        <v>27.7191264</v>
      </c>
      <c r="M5">
        <v>8.2317863733333301</v>
      </c>
      <c r="N5">
        <v>19.487340026666701</v>
      </c>
      <c r="O5">
        <v>7.48</v>
      </c>
      <c r="P5">
        <v>968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x14ac:dyDescent="0.35">
      <c r="A6">
        <v>4</v>
      </c>
      <c r="B6">
        <f t="shared" ref="B6" si="3">0.04/2</f>
        <v>0.02</v>
      </c>
      <c r="C6">
        <v>142.70699999999999</v>
      </c>
      <c r="D6">
        <f>0.02/2</f>
        <v>0.01</v>
      </c>
      <c r="E6">
        <v>9.0999999999999998E-2</v>
      </c>
      <c r="F6">
        <v>10.894</v>
      </c>
      <c r="G6">
        <f t="shared" si="1"/>
        <v>0.05</v>
      </c>
      <c r="H6">
        <v>50.491999999999997</v>
      </c>
      <c r="I6">
        <v>0.1043</v>
      </c>
      <c r="J6">
        <f>(I6+0.00499)/0.99182*50</f>
        <v>5.5095682684358049</v>
      </c>
      <c r="K6" s="3">
        <v>7.1285011666666698</v>
      </c>
      <c r="L6">
        <v>9.2895268933333295</v>
      </c>
      <c r="M6">
        <v>-1.5442437966666667</v>
      </c>
      <c r="N6">
        <v>9.2895268933333295</v>
      </c>
      <c r="O6">
        <v>6.23</v>
      </c>
      <c r="P6">
        <v>701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x14ac:dyDescent="0.35">
      <c r="A7">
        <v>5</v>
      </c>
      <c r="B7">
        <v>0.04</v>
      </c>
      <c r="C7">
        <v>119.834</v>
      </c>
      <c r="D7">
        <f t="shared" ref="D7:D9" si="4">0.02/2</f>
        <v>0.01</v>
      </c>
      <c r="E7">
        <v>0.08</v>
      </c>
      <c r="F7">
        <v>3.9239999999999999</v>
      </c>
      <c r="G7">
        <f t="shared" si="1"/>
        <v>0.05</v>
      </c>
      <c r="H7">
        <v>36.070999999999998</v>
      </c>
      <c r="I7">
        <v>1.0457000000000001</v>
      </c>
      <c r="J7" s="3">
        <f>(I7+0.00499)/0.99182</f>
        <v>1.0593555282208467</v>
      </c>
      <c r="K7" s="3">
        <v>2.26062107</v>
      </c>
      <c r="L7">
        <v>6.0666862000000004</v>
      </c>
      <c r="M7">
        <v>-2.8112200033333337</v>
      </c>
      <c r="N7">
        <v>6.0666862000000004</v>
      </c>
      <c r="O7">
        <v>6.15</v>
      </c>
      <c r="P7">
        <v>421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</row>
    <row r="8" spans="1:54" x14ac:dyDescent="0.35">
      <c r="A8">
        <v>6</v>
      </c>
      <c r="B8">
        <v>3.7999999999999999E-2</v>
      </c>
      <c r="C8">
        <v>139.57599999999999</v>
      </c>
      <c r="D8">
        <f t="shared" si="4"/>
        <v>0.01</v>
      </c>
      <c r="E8">
        <v>8.5999999999999993E-2</v>
      </c>
      <c r="F8">
        <v>18.14</v>
      </c>
      <c r="G8">
        <f t="shared" si="1"/>
        <v>0.05</v>
      </c>
      <c r="H8">
        <v>55.003</v>
      </c>
      <c r="I8">
        <v>0.1106</v>
      </c>
      <c r="J8">
        <f>(I8+0.00499)/0.99182*50</f>
        <v>5.8271662196769576</v>
      </c>
      <c r="K8" s="3">
        <v>10.6358838433333</v>
      </c>
      <c r="L8">
        <v>8.1844630299999999</v>
      </c>
      <c r="M8">
        <v>-2.7006919833333334</v>
      </c>
      <c r="N8">
        <v>8.1844630299999999</v>
      </c>
      <c r="O8">
        <v>5.41</v>
      </c>
      <c r="P8">
        <v>524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x14ac:dyDescent="0.35">
      <c r="A9">
        <v>7</v>
      </c>
      <c r="B9">
        <v>4.7E-2</v>
      </c>
      <c r="C9">
        <v>14.356999999999999</v>
      </c>
      <c r="D9">
        <f t="shared" si="4"/>
        <v>0.01</v>
      </c>
      <c r="E9">
        <f t="shared" ref="E9:E11" si="5">0.04/2</f>
        <v>0.02</v>
      </c>
      <c r="F9">
        <v>0.46200000000000002</v>
      </c>
      <c r="G9">
        <f t="shared" si="1"/>
        <v>0.05</v>
      </c>
      <c r="H9">
        <v>28.66</v>
      </c>
      <c r="I9">
        <v>0.53520000000000001</v>
      </c>
      <c r="J9">
        <f t="shared" si="2"/>
        <v>0.54464519771732778</v>
      </c>
      <c r="K9" s="3">
        <v>2.3002431133333299</v>
      </c>
      <c r="L9">
        <v>27.276209066666699</v>
      </c>
      <c r="M9">
        <v>1.67811786</v>
      </c>
      <c r="N9">
        <v>25.598091206666702</v>
      </c>
      <c r="O9">
        <v>7.12</v>
      </c>
      <c r="P9">
        <v>872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</row>
    <row r="10" spans="1:54" x14ac:dyDescent="0.35">
      <c r="A10">
        <v>8</v>
      </c>
      <c r="B10">
        <v>6.3E-2</v>
      </c>
      <c r="C10">
        <v>10.45</v>
      </c>
      <c r="D10">
        <v>2.5999999999999999E-2</v>
      </c>
      <c r="E10">
        <f t="shared" si="5"/>
        <v>0.02</v>
      </c>
      <c r="F10">
        <v>2.4340000000000002</v>
      </c>
      <c r="G10">
        <f t="shared" si="1"/>
        <v>0.05</v>
      </c>
      <c r="H10">
        <v>13.893000000000001</v>
      </c>
      <c r="I10">
        <v>0.18110000000000001</v>
      </c>
      <c r="J10">
        <f>(I10+0.00499)/0.99182*50</f>
        <v>9.3812385311850939</v>
      </c>
      <c r="K10" s="3">
        <v>16.970888349999999</v>
      </c>
      <c r="L10">
        <v>17.798793400000001</v>
      </c>
      <c r="M10">
        <v>-0.47695865333333337</v>
      </c>
      <c r="N10">
        <v>17.798793400000001</v>
      </c>
      <c r="O10">
        <v>7.11</v>
      </c>
      <c r="P10">
        <v>792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</row>
    <row r="11" spans="1:54" x14ac:dyDescent="0.35">
      <c r="A11">
        <v>9</v>
      </c>
      <c r="B11">
        <v>4.5999999999999999E-2</v>
      </c>
      <c r="C11">
        <v>13.398</v>
      </c>
      <c r="D11">
        <v>7.6999999999999999E-2</v>
      </c>
      <c r="E11">
        <f t="shared" si="5"/>
        <v>0.02</v>
      </c>
      <c r="F11">
        <v>2.036</v>
      </c>
      <c r="G11">
        <f t="shared" si="1"/>
        <v>0.05</v>
      </c>
      <c r="H11">
        <v>17.513999999999999</v>
      </c>
      <c r="I11">
        <v>0.1653</v>
      </c>
      <c r="J11">
        <f>(I11+0.00499)/0.99182*50</f>
        <v>8.5847230344215681</v>
      </c>
      <c r="K11" s="3">
        <v>15.9663448533333</v>
      </c>
      <c r="L11">
        <v>25.984420086666699</v>
      </c>
      <c r="M11">
        <v>3.7421816133333299</v>
      </c>
      <c r="N11">
        <v>22.242238473333298</v>
      </c>
      <c r="O11">
        <v>6.86</v>
      </c>
      <c r="P11">
        <v>968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1:54" x14ac:dyDescent="0.35">
      <c r="A12">
        <v>10</v>
      </c>
      <c r="B12">
        <v>3.4000000000000002E-2</v>
      </c>
      <c r="C12">
        <v>120.976</v>
      </c>
      <c r="D12">
        <f t="shared" ref="D12" si="6">0.02/2</f>
        <v>0.01</v>
      </c>
      <c r="E12">
        <v>0.114</v>
      </c>
      <c r="F12">
        <v>54.686</v>
      </c>
      <c r="G12">
        <f t="shared" si="1"/>
        <v>0.05</v>
      </c>
      <c r="H12">
        <v>29.632999999999999</v>
      </c>
      <c r="I12">
        <v>0.1181</v>
      </c>
      <c r="J12">
        <f>(I12+0.00499)/0.99182*50</f>
        <v>6.2052590187735674</v>
      </c>
      <c r="K12" s="3">
        <v>18.948319403333301</v>
      </c>
      <c r="L12">
        <v>9.2805072400000004</v>
      </c>
      <c r="M12">
        <v>-3.4191859099999999</v>
      </c>
      <c r="N12">
        <v>9.2805072400000004</v>
      </c>
      <c r="O12">
        <v>5.7</v>
      </c>
      <c r="P12">
        <v>431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x14ac:dyDescent="0.35">
      <c r="A13">
        <v>11</v>
      </c>
      <c r="B13">
        <v>8.7999999999999995E-2</v>
      </c>
      <c r="C13">
        <v>97.402000000000001</v>
      </c>
      <c r="D13">
        <v>4.2000000000000003E-2</v>
      </c>
      <c r="E13">
        <v>0.151</v>
      </c>
      <c r="F13">
        <v>42.722999999999999</v>
      </c>
      <c r="G13">
        <f t="shared" si="1"/>
        <v>0.05</v>
      </c>
      <c r="H13">
        <v>12.314</v>
      </c>
      <c r="I13">
        <v>8.5199999999999998E-2</v>
      </c>
      <c r="J13">
        <f t="shared" ref="J13:J14" si="7">(I13+0.00499)/0.99182*50</f>
        <v>4.5466919400697696</v>
      </c>
      <c r="K13" s="3">
        <v>13.283125310000001</v>
      </c>
      <c r="L13">
        <v>5.7815084266666696</v>
      </c>
      <c r="M13">
        <v>-3.7461191366666662</v>
      </c>
      <c r="N13">
        <v>5.7815084266666696</v>
      </c>
      <c r="O13">
        <v>5.16</v>
      </c>
      <c r="P13">
        <v>461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x14ac:dyDescent="0.35">
      <c r="A14">
        <v>12</v>
      </c>
      <c r="B14">
        <v>3.5999999999999997E-2</v>
      </c>
      <c r="C14">
        <v>126.84</v>
      </c>
      <c r="D14">
        <f t="shared" ref="D14:D20" si="8">0.02/2</f>
        <v>0.01</v>
      </c>
      <c r="E14">
        <v>0.121</v>
      </c>
      <c r="F14">
        <v>58.268999999999998</v>
      </c>
      <c r="G14">
        <f t="shared" si="1"/>
        <v>0.05</v>
      </c>
      <c r="H14">
        <v>22.419</v>
      </c>
      <c r="I14">
        <v>0.3463</v>
      </c>
      <c r="J14">
        <f t="shared" si="7"/>
        <v>17.709362585953095</v>
      </c>
      <c r="K14" s="3">
        <v>21.525462423333298</v>
      </c>
      <c r="L14">
        <v>7.4116005200000004</v>
      </c>
      <c r="M14">
        <v>-3.9127662133333332</v>
      </c>
      <c r="N14">
        <v>7.4116005200000004</v>
      </c>
      <c r="O14">
        <v>5.43</v>
      </c>
      <c r="P14">
        <v>521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x14ac:dyDescent="0.35">
      <c r="A15">
        <v>13</v>
      </c>
      <c r="B15">
        <v>3.5999999999999997E-2</v>
      </c>
      <c r="C15">
        <v>19.327999999999999</v>
      </c>
      <c r="D15">
        <f t="shared" si="8"/>
        <v>0.01</v>
      </c>
      <c r="E15">
        <f t="shared" ref="E15:E17" si="9">0.04/2</f>
        <v>0.02</v>
      </c>
      <c r="F15">
        <v>0.35399999999999998</v>
      </c>
      <c r="G15">
        <f t="shared" si="1"/>
        <v>0.05</v>
      </c>
      <c r="H15">
        <v>36.677</v>
      </c>
      <c r="I15">
        <v>1.3125</v>
      </c>
      <c r="J15">
        <f t="shared" si="2"/>
        <v>1.3283559516847816</v>
      </c>
      <c r="K15" s="3">
        <v>2.5051764266666701</v>
      </c>
      <c r="L15">
        <v>54.584322159999999</v>
      </c>
      <c r="M15">
        <v>34.427933643333297</v>
      </c>
      <c r="N15">
        <v>20.156388516666699</v>
      </c>
      <c r="O15">
        <v>6.9</v>
      </c>
      <c r="P15">
        <v>1308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x14ac:dyDescent="0.35">
      <c r="A16">
        <v>14</v>
      </c>
      <c r="B16">
        <v>5.5E-2</v>
      </c>
      <c r="C16">
        <v>18.888000000000002</v>
      </c>
      <c r="D16">
        <f t="shared" si="8"/>
        <v>0.01</v>
      </c>
      <c r="E16">
        <f t="shared" si="9"/>
        <v>0.02</v>
      </c>
      <c r="F16">
        <v>8.2000000000000003E-2</v>
      </c>
      <c r="G16">
        <f t="shared" si="1"/>
        <v>0.05</v>
      </c>
      <c r="H16">
        <v>5.1420000000000003</v>
      </c>
      <c r="I16">
        <v>1.0253000000000001</v>
      </c>
      <c r="J16">
        <f t="shared" si="2"/>
        <v>1.0387872799499911</v>
      </c>
      <c r="K16" s="3">
        <v>1.9502608566666699</v>
      </c>
      <c r="L16">
        <v>63.186587279999998</v>
      </c>
      <c r="M16">
        <v>39.392391756666697</v>
      </c>
      <c r="N16">
        <v>23.7941955233333</v>
      </c>
      <c r="O16">
        <v>6.96</v>
      </c>
      <c r="P16">
        <v>854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x14ac:dyDescent="0.35">
      <c r="A17">
        <v>15</v>
      </c>
      <c r="B17">
        <v>4.7E-2</v>
      </c>
      <c r="C17">
        <v>17.765999999999998</v>
      </c>
      <c r="D17">
        <f t="shared" si="8"/>
        <v>0.01</v>
      </c>
      <c r="E17">
        <f t="shared" si="9"/>
        <v>0.02</v>
      </c>
      <c r="F17">
        <v>1.008</v>
      </c>
      <c r="G17">
        <f t="shared" si="1"/>
        <v>0.05</v>
      </c>
      <c r="H17">
        <v>8.2010000000000005</v>
      </c>
      <c r="I17">
        <v>0.1789</v>
      </c>
      <c r="J17">
        <f>(I17+0.00499)/0.99182*50</f>
        <v>9.2703313101167542</v>
      </c>
      <c r="K17" s="3">
        <v>14.4522808</v>
      </c>
      <c r="L17">
        <v>25.4287571033333</v>
      </c>
      <c r="M17">
        <v>8.2952227266666707</v>
      </c>
      <c r="N17">
        <v>17.133534376666699</v>
      </c>
      <c r="O17">
        <v>7.12</v>
      </c>
      <c r="P17">
        <v>764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x14ac:dyDescent="0.35">
      <c r="A18">
        <v>16</v>
      </c>
      <c r="B18">
        <f t="shared" ref="B18:B19" si="10">0.04/2</f>
        <v>0.02</v>
      </c>
      <c r="C18">
        <v>74.227999999999994</v>
      </c>
      <c r="D18">
        <v>3.7999999999999999E-2</v>
      </c>
      <c r="E18">
        <v>7.1999999999999995E-2</v>
      </c>
      <c r="F18">
        <v>3.7999999999999999E-2</v>
      </c>
      <c r="G18">
        <f t="shared" si="1"/>
        <v>0.05</v>
      </c>
      <c r="H18">
        <v>47.713999999999999</v>
      </c>
      <c r="I18">
        <v>0.14360000000000001</v>
      </c>
      <c r="J18">
        <f>(I18+0.00499)/0.99182*50</f>
        <v>7.4907745357020428</v>
      </c>
      <c r="K18" s="3">
        <v>8.6613358700000003</v>
      </c>
      <c r="L18">
        <v>7.6943388633333303</v>
      </c>
      <c r="M18">
        <v>-1.9669851866666666</v>
      </c>
      <c r="N18">
        <v>7.6943388633333303</v>
      </c>
      <c r="O18">
        <v>5.85</v>
      </c>
      <c r="P18">
        <v>582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x14ac:dyDescent="0.35">
      <c r="A19">
        <v>17</v>
      </c>
      <c r="B19">
        <f t="shared" si="10"/>
        <v>0.02</v>
      </c>
      <c r="C19">
        <v>159.131</v>
      </c>
      <c r="D19">
        <f t="shared" si="8"/>
        <v>0.01</v>
      </c>
      <c r="E19">
        <v>7.5999999999999998E-2</v>
      </c>
      <c r="F19">
        <v>6.1609999999999996</v>
      </c>
      <c r="G19">
        <f t="shared" si="1"/>
        <v>0.05</v>
      </c>
      <c r="H19">
        <v>39.524999999999999</v>
      </c>
      <c r="I19">
        <v>2.9948000000000001</v>
      </c>
      <c r="J19">
        <f t="shared" si="2"/>
        <v>3.0245306608053881</v>
      </c>
      <c r="K19" s="3">
        <v>5.5504036000000001</v>
      </c>
      <c r="L19">
        <v>5.0018404633333304</v>
      </c>
      <c r="M19">
        <v>-3.2432198433333332</v>
      </c>
      <c r="N19">
        <v>5.0018404633333304</v>
      </c>
      <c r="O19">
        <v>5.45</v>
      </c>
      <c r="P19">
        <v>702</v>
      </c>
      <c r="AP19" s="8"/>
    </row>
    <row r="20" spans="1:54" x14ac:dyDescent="0.35">
      <c r="A20">
        <v>18</v>
      </c>
      <c r="B20">
        <v>3.7999999999999999E-2</v>
      </c>
      <c r="C20">
        <v>168.83199999999999</v>
      </c>
      <c r="D20">
        <f t="shared" si="8"/>
        <v>0.01</v>
      </c>
      <c r="E20">
        <v>7.2999999999999995E-2</v>
      </c>
      <c r="F20">
        <v>3.6070000000000002</v>
      </c>
      <c r="G20">
        <f t="shared" si="1"/>
        <v>0.05</v>
      </c>
      <c r="H20">
        <v>42.128</v>
      </c>
      <c r="I20">
        <v>2.3534000000000002</v>
      </c>
      <c r="J20">
        <f t="shared" si="2"/>
        <v>2.3778407372305459</v>
      </c>
      <c r="K20" s="3">
        <v>3.9484263366666701</v>
      </c>
      <c r="L20">
        <v>4.4935179300000003</v>
      </c>
      <c r="M20">
        <v>-3.2886693833333331</v>
      </c>
      <c r="N20">
        <v>4.4935179300000003</v>
      </c>
      <c r="O20">
        <v>6.13</v>
      </c>
      <c r="P20">
        <v>635</v>
      </c>
    </row>
    <row r="21" spans="1:54" x14ac:dyDescent="0.35">
      <c r="A21">
        <v>19</v>
      </c>
      <c r="B21">
        <v>5.3999999999999999E-2</v>
      </c>
      <c r="C21">
        <v>18.510999999999999</v>
      </c>
      <c r="D21">
        <v>9.1999999999999998E-2</v>
      </c>
      <c r="E21">
        <f t="shared" ref="E21:E23" si="11">0.04/2</f>
        <v>0.02</v>
      </c>
      <c r="F21">
        <v>2.9929999999999999</v>
      </c>
      <c r="G21">
        <f t="shared" si="1"/>
        <v>0.05</v>
      </c>
      <c r="H21">
        <v>13.951000000000001</v>
      </c>
      <c r="I21">
        <v>0.43319999999999997</v>
      </c>
      <c r="J21">
        <f>(I21+0.00499)/0.99182*50</f>
        <v>22.090197818152486</v>
      </c>
      <c r="K21" s="3">
        <v>30.203491823333302</v>
      </c>
      <c r="L21">
        <v>20.258297706666699</v>
      </c>
      <c r="M21">
        <v>-1.4847737566666668</v>
      </c>
      <c r="N21">
        <v>20.258297706666699</v>
      </c>
      <c r="O21">
        <v>7.18</v>
      </c>
      <c r="P21">
        <v>888</v>
      </c>
    </row>
    <row r="22" spans="1:54" x14ac:dyDescent="0.35">
      <c r="A22">
        <v>20</v>
      </c>
      <c r="B22">
        <v>4.8000000000000001E-2</v>
      </c>
      <c r="C22">
        <v>14.26</v>
      </c>
      <c r="D22">
        <v>4.5999999999999999E-2</v>
      </c>
      <c r="E22">
        <f t="shared" si="11"/>
        <v>0.02</v>
      </c>
      <c r="F22">
        <v>2.202</v>
      </c>
      <c r="G22">
        <f t="shared" si="1"/>
        <v>0.05</v>
      </c>
      <c r="H22">
        <v>10.634</v>
      </c>
      <c r="I22">
        <v>0.42109999999999997</v>
      </c>
      <c r="J22">
        <f t="shared" ref="J22:J23" si="12">(I22+0.00499)/0.99182*50</f>
        <v>21.48020810227662</v>
      </c>
      <c r="K22" s="3">
        <v>30.117257353333301</v>
      </c>
      <c r="L22">
        <v>20.73253313</v>
      </c>
      <c r="M22">
        <v>3.31264064666667</v>
      </c>
      <c r="N22">
        <v>17.4198924833333</v>
      </c>
      <c r="O22">
        <v>7.26</v>
      </c>
      <c r="P22">
        <v>925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x14ac:dyDescent="0.35">
      <c r="A23">
        <v>21</v>
      </c>
      <c r="B23">
        <v>4.7E-2</v>
      </c>
      <c r="C23">
        <v>16.120999999999999</v>
      </c>
      <c r="D23">
        <v>0.27400000000000002</v>
      </c>
      <c r="E23">
        <f t="shared" si="11"/>
        <v>0.02</v>
      </c>
      <c r="F23">
        <v>1.7769999999999999</v>
      </c>
      <c r="G23">
        <f t="shared" si="1"/>
        <v>0.05</v>
      </c>
      <c r="H23">
        <v>13.279</v>
      </c>
      <c r="I23">
        <v>0.3468</v>
      </c>
      <c r="J23">
        <f t="shared" si="12"/>
        <v>17.734568772559538</v>
      </c>
      <c r="K23" s="3">
        <v>27.578223763333298</v>
      </c>
      <c r="L23">
        <v>25.792835199999999</v>
      </c>
      <c r="M23">
        <v>4.4285978033333304</v>
      </c>
      <c r="N23">
        <v>21.364237396666699</v>
      </c>
      <c r="O23">
        <v>7.11</v>
      </c>
      <c r="P23">
        <v>869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x14ac:dyDescent="0.35">
      <c r="A24">
        <v>22</v>
      </c>
      <c r="B24">
        <v>3.4000000000000002E-2</v>
      </c>
      <c r="C24">
        <v>143.75</v>
      </c>
      <c r="D24">
        <f t="shared" ref="D24:D28" si="13">0.02/2</f>
        <v>0.01</v>
      </c>
      <c r="E24">
        <v>9.6000000000000002E-2</v>
      </c>
      <c r="F24">
        <v>68.192999999999998</v>
      </c>
      <c r="G24">
        <f t="shared" si="1"/>
        <v>0.05</v>
      </c>
      <c r="H24">
        <v>20.722999999999999</v>
      </c>
      <c r="I24">
        <v>0.34949999999999998</v>
      </c>
      <c r="J24">
        <f>(I24+0.00499)/0.99182*50</f>
        <v>17.870682180234315</v>
      </c>
      <c r="K24" s="3">
        <v>34.075533456666697</v>
      </c>
      <c r="L24">
        <v>10.2311261133333</v>
      </c>
      <c r="M24">
        <v>-3.5709512733333333</v>
      </c>
      <c r="N24">
        <v>10.2311261133333</v>
      </c>
      <c r="O24">
        <v>5.26</v>
      </c>
      <c r="P24">
        <v>661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x14ac:dyDescent="0.35">
      <c r="A25">
        <v>23</v>
      </c>
      <c r="B25">
        <v>3.3000000000000002E-2</v>
      </c>
      <c r="C25">
        <v>141.44800000000001</v>
      </c>
      <c r="D25">
        <f t="shared" si="13"/>
        <v>0.01</v>
      </c>
      <c r="E25">
        <v>9.7000000000000003E-2</v>
      </c>
      <c r="F25">
        <v>53.99</v>
      </c>
      <c r="G25">
        <f t="shared" si="1"/>
        <v>0.05</v>
      </c>
      <c r="H25">
        <v>19.774000000000001</v>
      </c>
      <c r="I25">
        <v>0.41370000000000001</v>
      </c>
      <c r="J25">
        <f t="shared" ref="J25:J26" si="14">(I25+0.00499)/0.99182*50</f>
        <v>21.1071565405013</v>
      </c>
      <c r="K25" s="3">
        <v>32.402712553333302</v>
      </c>
      <c r="L25">
        <v>10.489225846666701</v>
      </c>
      <c r="M25">
        <v>-3.7106657033333335</v>
      </c>
      <c r="N25">
        <v>10.489225846666701</v>
      </c>
      <c r="O25">
        <v>5.41</v>
      </c>
      <c r="P25">
        <v>561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x14ac:dyDescent="0.35">
      <c r="A26">
        <v>24</v>
      </c>
      <c r="B26">
        <v>3.3000000000000002E-2</v>
      </c>
      <c r="C26">
        <v>152.571</v>
      </c>
      <c r="D26">
        <f t="shared" si="13"/>
        <v>0.01</v>
      </c>
      <c r="E26">
        <v>0.11</v>
      </c>
      <c r="F26">
        <v>54.905000000000001</v>
      </c>
      <c r="G26">
        <f t="shared" si="1"/>
        <v>0.05</v>
      </c>
      <c r="H26">
        <v>14.3</v>
      </c>
      <c r="I26">
        <v>0.34849999999999998</v>
      </c>
      <c r="J26">
        <f t="shared" si="14"/>
        <v>17.820269807021432</v>
      </c>
      <c r="K26" s="3">
        <v>29.324074899999999</v>
      </c>
      <c r="L26">
        <v>10.641001080000001</v>
      </c>
      <c r="M26">
        <v>-2.9283931533333334</v>
      </c>
      <c r="N26">
        <v>10.641001080000001</v>
      </c>
      <c r="O26">
        <v>5.37</v>
      </c>
      <c r="P26">
        <v>542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x14ac:dyDescent="0.35">
      <c r="A27">
        <v>25</v>
      </c>
      <c r="B27">
        <v>4.3999999999999997E-2</v>
      </c>
      <c r="C27">
        <v>15.722</v>
      </c>
      <c r="D27">
        <v>1.4999999999999999E-2</v>
      </c>
      <c r="E27">
        <f t="shared" ref="E27:E29" si="15">0.04/2</f>
        <v>0.02</v>
      </c>
      <c r="F27">
        <v>4.3999999999999997E-2</v>
      </c>
      <c r="G27">
        <f t="shared" si="1"/>
        <v>0.05</v>
      </c>
      <c r="H27">
        <v>54.991</v>
      </c>
      <c r="I27">
        <v>0.30320000000000003</v>
      </c>
      <c r="J27">
        <f t="shared" si="2"/>
        <v>0.3107317860095582</v>
      </c>
      <c r="K27" s="3">
        <v>1.4643504333333299</v>
      </c>
      <c r="L27">
        <v>62.672211353333303</v>
      </c>
      <c r="M27">
        <v>39.424822883333299</v>
      </c>
      <c r="N27">
        <v>23.247388470000001</v>
      </c>
      <c r="O27">
        <v>7.08</v>
      </c>
      <c r="P27">
        <v>181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x14ac:dyDescent="0.35">
      <c r="A28">
        <v>26</v>
      </c>
      <c r="B28">
        <v>0.05</v>
      </c>
      <c r="C28">
        <v>16.326000000000001</v>
      </c>
      <c r="D28">
        <f t="shared" si="13"/>
        <v>0.01</v>
      </c>
      <c r="E28">
        <f t="shared" si="15"/>
        <v>0.02</v>
      </c>
      <c r="F28">
        <v>5.2999999999999999E-2</v>
      </c>
      <c r="G28">
        <f t="shared" si="1"/>
        <v>0.05</v>
      </c>
      <c r="H28">
        <v>3.18</v>
      </c>
      <c r="I28">
        <v>0.38800000000000001</v>
      </c>
      <c r="J28">
        <f t="shared" si="2"/>
        <v>0.396231170978605</v>
      </c>
      <c r="K28" s="3">
        <v>1.4239290099999999</v>
      </c>
      <c r="L28">
        <v>141.69355636</v>
      </c>
      <c r="M28">
        <v>88.941573713333298</v>
      </c>
      <c r="N28">
        <v>52.751982646666697</v>
      </c>
      <c r="O28">
        <v>7.43</v>
      </c>
      <c r="P28">
        <v>1285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x14ac:dyDescent="0.35">
      <c r="A29">
        <v>27</v>
      </c>
      <c r="B29">
        <v>4.4999999999999998E-2</v>
      </c>
      <c r="C29">
        <v>13.683999999999999</v>
      </c>
      <c r="D29">
        <v>2.1999999999999999E-2</v>
      </c>
      <c r="E29">
        <f t="shared" si="15"/>
        <v>0.02</v>
      </c>
      <c r="F29">
        <f>0.2/2</f>
        <v>0.1</v>
      </c>
      <c r="G29">
        <f t="shared" si="1"/>
        <v>0.05</v>
      </c>
      <c r="H29">
        <v>16.995999999999999</v>
      </c>
      <c r="I29">
        <v>0.501</v>
      </c>
      <c r="J29">
        <f t="shared" si="2"/>
        <v>0.51016313443971695</v>
      </c>
      <c r="K29" s="3">
        <v>1.12091627666667</v>
      </c>
      <c r="L29">
        <v>102.017263553333</v>
      </c>
      <c r="M29">
        <v>74.6842507566667</v>
      </c>
      <c r="N29">
        <v>27.333012796666701</v>
      </c>
      <c r="O29">
        <v>7.25</v>
      </c>
      <c r="P29">
        <v>1058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x14ac:dyDescent="0.35">
      <c r="A30">
        <v>28</v>
      </c>
      <c r="B30">
        <f t="shared" ref="B30:B32" si="16">0.04/2</f>
        <v>0.02</v>
      </c>
      <c r="C30">
        <v>114.57599999999999</v>
      </c>
      <c r="D30">
        <v>3.3000000000000002E-2</v>
      </c>
      <c r="E30">
        <v>7.9000000000000001E-2</v>
      </c>
      <c r="F30">
        <v>14.298999999999999</v>
      </c>
      <c r="G30">
        <f t="shared" si="1"/>
        <v>0.05</v>
      </c>
      <c r="H30">
        <v>59.07</v>
      </c>
      <c r="I30">
        <v>0.12820000000000001</v>
      </c>
      <c r="J30">
        <f>(I30+0.00499)/0.99182*50</f>
        <v>6.7144239882236691</v>
      </c>
      <c r="K30" s="3">
        <v>9.4930742166666704</v>
      </c>
      <c r="L30">
        <v>12.30190608</v>
      </c>
      <c r="M30">
        <v>0.84717206</v>
      </c>
      <c r="N30">
        <v>11.45473402</v>
      </c>
      <c r="O30">
        <v>6.12</v>
      </c>
      <c r="P30">
        <v>562</v>
      </c>
    </row>
    <row r="31" spans="1:54" x14ac:dyDescent="0.35">
      <c r="A31">
        <v>29</v>
      </c>
      <c r="B31">
        <f t="shared" si="16"/>
        <v>0.02</v>
      </c>
      <c r="C31">
        <v>136.108</v>
      </c>
      <c r="D31">
        <v>7.5999999999999998E-2</v>
      </c>
      <c r="E31">
        <v>7.8E-2</v>
      </c>
      <c r="F31">
        <v>11.996</v>
      </c>
      <c r="G31">
        <f t="shared" si="1"/>
        <v>0.05</v>
      </c>
      <c r="H31">
        <v>58.39</v>
      </c>
      <c r="I31">
        <v>8.5999999999999993E-2</v>
      </c>
      <c r="J31">
        <f t="shared" ref="J31:J32" si="17">(I31+0.00499)/0.99182*50</f>
        <v>4.5870218386400747</v>
      </c>
      <c r="K31" s="3">
        <v>7.8040320433333301</v>
      </c>
      <c r="L31">
        <v>12.150389163333299</v>
      </c>
      <c r="M31">
        <v>-0.71377123333333337</v>
      </c>
      <c r="N31">
        <v>12.150389163333299</v>
      </c>
      <c r="O31">
        <v>6.23</v>
      </c>
      <c r="P31">
        <v>685</v>
      </c>
    </row>
    <row r="32" spans="1:54" x14ac:dyDescent="0.35">
      <c r="A32">
        <v>30</v>
      </c>
      <c r="B32">
        <f t="shared" si="16"/>
        <v>0.02</v>
      </c>
      <c r="C32">
        <v>134.12299999999999</v>
      </c>
      <c r="D32">
        <v>1.9E-2</v>
      </c>
      <c r="E32">
        <v>7.9000000000000001E-2</v>
      </c>
      <c r="F32">
        <v>21.648</v>
      </c>
      <c r="G32">
        <f t="shared" si="1"/>
        <v>0.05</v>
      </c>
      <c r="H32">
        <v>65.936000000000007</v>
      </c>
      <c r="I32">
        <v>0.13139999999999999</v>
      </c>
      <c r="J32">
        <f t="shared" si="17"/>
        <v>6.8757435825048896</v>
      </c>
      <c r="K32" s="3">
        <v>12.6714282466667</v>
      </c>
      <c r="L32">
        <v>11.8806345333333</v>
      </c>
      <c r="M32">
        <v>0.178410296666667</v>
      </c>
      <c r="N32">
        <v>11.8806345333333</v>
      </c>
      <c r="O32">
        <v>6.14</v>
      </c>
      <c r="P32">
        <v>690</v>
      </c>
    </row>
    <row r="33" spans="1:16" x14ac:dyDescent="0.35">
      <c r="A33">
        <v>31</v>
      </c>
      <c r="B33">
        <v>4.5999999999999999E-2</v>
      </c>
      <c r="C33">
        <v>8.3810000000000002</v>
      </c>
      <c r="D33">
        <f t="shared" ref="D33:D35" si="18">0.02/2</f>
        <v>0.01</v>
      </c>
      <c r="E33">
        <f t="shared" ref="E33:E35" si="19">0.04/2</f>
        <v>0.02</v>
      </c>
      <c r="F33">
        <f>0.2/2</f>
        <v>0.1</v>
      </c>
      <c r="G33">
        <f t="shared" si="1"/>
        <v>0.05</v>
      </c>
      <c r="H33">
        <v>42.048000000000002</v>
      </c>
      <c r="I33">
        <v>1.3811</v>
      </c>
      <c r="J33">
        <f t="shared" si="2"/>
        <v>1.3975217277328547</v>
      </c>
      <c r="K33" s="3">
        <v>2.28431812</v>
      </c>
      <c r="L33">
        <v>36.541367693333299</v>
      </c>
      <c r="M33">
        <v>20.56727077</v>
      </c>
      <c r="N33">
        <v>15.974096923333301</v>
      </c>
      <c r="O33">
        <v>7.26</v>
      </c>
      <c r="P33">
        <v>1068</v>
      </c>
    </row>
    <row r="34" spans="1:16" x14ac:dyDescent="0.35">
      <c r="A34">
        <v>32</v>
      </c>
      <c r="B34">
        <v>4.2000000000000003E-2</v>
      </c>
      <c r="C34">
        <v>9.5660000000000007</v>
      </c>
      <c r="D34">
        <f t="shared" si="18"/>
        <v>0.01</v>
      </c>
      <c r="E34">
        <f t="shared" si="19"/>
        <v>0.02</v>
      </c>
      <c r="F34">
        <f t="shared" ref="F34:F35" si="20">0.2/2</f>
        <v>0.1</v>
      </c>
      <c r="G34">
        <f t="shared" si="1"/>
        <v>0.05</v>
      </c>
      <c r="H34">
        <v>46.716000000000001</v>
      </c>
      <c r="I34">
        <v>2.4491999999999998</v>
      </c>
      <c r="J34">
        <f t="shared" si="2"/>
        <v>2.474430844306426</v>
      </c>
      <c r="K34" s="3">
        <v>4.0815075566666703</v>
      </c>
      <c r="L34">
        <v>36.019229369999998</v>
      </c>
      <c r="M34">
        <v>17.282146170000001</v>
      </c>
      <c r="N34">
        <v>18.737083200000001</v>
      </c>
      <c r="O34">
        <v>7.08</v>
      </c>
      <c r="P34">
        <v>1091</v>
      </c>
    </row>
    <row r="35" spans="1:16" x14ac:dyDescent="0.35">
      <c r="A35">
        <v>33</v>
      </c>
      <c r="B35">
        <v>4.2999999999999997E-2</v>
      </c>
      <c r="C35">
        <v>8.8000000000000007</v>
      </c>
      <c r="D35">
        <f t="shared" si="18"/>
        <v>0.01</v>
      </c>
      <c r="E35">
        <f t="shared" si="19"/>
        <v>0.02</v>
      </c>
      <c r="F35">
        <f t="shared" si="20"/>
        <v>0.1</v>
      </c>
      <c r="G35">
        <f t="shared" si="1"/>
        <v>0.05</v>
      </c>
      <c r="H35">
        <v>44.5</v>
      </c>
      <c r="I35">
        <v>6.1699999999999998E-2</v>
      </c>
      <c r="J35">
        <f>(I35+0.00499)/0.99182*50</f>
        <v>3.3620011695670584</v>
      </c>
      <c r="K35" s="3">
        <v>3.8939761666666701</v>
      </c>
      <c r="L35">
        <v>34.828258660000003</v>
      </c>
      <c r="M35">
        <v>18.903707376666699</v>
      </c>
      <c r="N35">
        <v>15.924551283333299</v>
      </c>
      <c r="O35">
        <v>7.46</v>
      </c>
      <c r="P35">
        <v>1132</v>
      </c>
    </row>
    <row r="36" spans="1:16" x14ac:dyDescent="0.35">
      <c r="A36">
        <v>34</v>
      </c>
      <c r="B36">
        <f t="shared" ref="B36" si="21">0.04/2</f>
        <v>0.02</v>
      </c>
      <c r="C36">
        <v>109.876</v>
      </c>
      <c r="D36">
        <v>0.02</v>
      </c>
      <c r="E36">
        <v>9.0999999999999998E-2</v>
      </c>
      <c r="F36">
        <v>44.689</v>
      </c>
      <c r="G36">
        <f t="shared" si="1"/>
        <v>0.05</v>
      </c>
      <c r="H36">
        <v>22.63</v>
      </c>
      <c r="I36">
        <v>7.2999999999999995E-2</v>
      </c>
      <c r="J36">
        <f>(I36+0.00499)/0.99182*50</f>
        <v>3.9316609868726178</v>
      </c>
      <c r="K36" s="3">
        <v>16.122574606666699</v>
      </c>
      <c r="L36">
        <v>8.9472395099999993</v>
      </c>
      <c r="M36">
        <v>-2.911649366666667</v>
      </c>
      <c r="N36">
        <v>8.9472395099999993</v>
      </c>
      <c r="O36">
        <v>6.74</v>
      </c>
      <c r="P36">
        <v>510</v>
      </c>
    </row>
    <row r="37" spans="1:16" x14ac:dyDescent="0.35">
      <c r="A37">
        <v>35</v>
      </c>
      <c r="B37">
        <v>3.3000000000000002E-2</v>
      </c>
      <c r="C37">
        <v>114.883</v>
      </c>
      <c r="D37">
        <v>1.9E-2</v>
      </c>
      <c r="E37">
        <v>0.10100000000000001</v>
      </c>
      <c r="F37">
        <v>46.884</v>
      </c>
      <c r="G37">
        <f t="shared" si="1"/>
        <v>0.05</v>
      </c>
      <c r="H37">
        <v>21.462</v>
      </c>
      <c r="I37">
        <v>1.7983</v>
      </c>
      <c r="J37">
        <f t="shared" si="2"/>
        <v>1.818162569821137</v>
      </c>
      <c r="K37" s="3">
        <v>13.995983056666701</v>
      </c>
      <c r="L37">
        <v>8.1135007133333303</v>
      </c>
      <c r="M37">
        <v>-3.4391002833333331</v>
      </c>
      <c r="N37">
        <v>8.1135007133333303</v>
      </c>
      <c r="O37">
        <v>5.32</v>
      </c>
      <c r="P37">
        <v>410</v>
      </c>
    </row>
    <row r="38" spans="1:16" x14ac:dyDescent="0.35">
      <c r="A38">
        <v>36</v>
      </c>
      <c r="B38">
        <f t="shared" ref="B38" si="22">0.04/2</f>
        <v>0.02</v>
      </c>
      <c r="C38">
        <v>114.646</v>
      </c>
      <c r="D38">
        <f t="shared" ref="D38:D41" si="23">0.02/2</f>
        <v>0.01</v>
      </c>
      <c r="E38">
        <v>0.115</v>
      </c>
      <c r="F38">
        <v>6.5519999999999996</v>
      </c>
      <c r="G38">
        <f t="shared" si="1"/>
        <v>0.05</v>
      </c>
      <c r="H38">
        <v>14.311999999999999</v>
      </c>
      <c r="I38">
        <v>1.1024</v>
      </c>
      <c r="J38">
        <f t="shared" si="2"/>
        <v>1.116523159444254</v>
      </c>
      <c r="K38" s="3">
        <v>12.557942913333299</v>
      </c>
      <c r="L38">
        <v>7.8899920100000003</v>
      </c>
      <c r="M38">
        <v>-3.6620270466666667</v>
      </c>
      <c r="N38">
        <v>7.8899920100000003</v>
      </c>
      <c r="O38">
        <v>5.87</v>
      </c>
      <c r="P38">
        <v>523</v>
      </c>
    </row>
    <row r="39" spans="1:16" x14ac:dyDescent="0.35">
      <c r="A39">
        <v>37</v>
      </c>
      <c r="B39">
        <v>7.0000000000000001E-3</v>
      </c>
      <c r="C39">
        <v>21.420999999999999</v>
      </c>
      <c r="D39">
        <f t="shared" si="23"/>
        <v>0.01</v>
      </c>
      <c r="E39">
        <f t="shared" ref="E39:E41" si="24">0.04/2</f>
        <v>0.02</v>
      </c>
      <c r="F39">
        <f t="shared" ref="F39:F41" si="25">0.2/2</f>
        <v>0.1</v>
      </c>
      <c r="G39">
        <f t="shared" si="1"/>
        <v>0.05</v>
      </c>
      <c r="H39">
        <v>4.9210000000000003</v>
      </c>
      <c r="I39">
        <v>6.7100000000000007E-2</v>
      </c>
      <c r="J39">
        <f>(I39+0.00499)/0.99182*50</f>
        <v>3.6342279849166181</v>
      </c>
      <c r="K39" s="3">
        <v>2.72522279666667</v>
      </c>
      <c r="L39">
        <v>104.761553693333</v>
      </c>
      <c r="M39">
        <v>67.231507230000005</v>
      </c>
      <c r="N39">
        <v>37.53</v>
      </c>
      <c r="O39">
        <v>7.12</v>
      </c>
      <c r="P39">
        <v>1286</v>
      </c>
    </row>
    <row r="40" spans="1:16" x14ac:dyDescent="0.35">
      <c r="A40">
        <v>38</v>
      </c>
      <c r="B40">
        <v>4.2000000000000003E-2</v>
      </c>
      <c r="C40">
        <v>21.581</v>
      </c>
      <c r="D40">
        <f t="shared" si="23"/>
        <v>0.01</v>
      </c>
      <c r="E40">
        <f t="shared" si="24"/>
        <v>0.02</v>
      </c>
      <c r="F40">
        <f>0.2/2</f>
        <v>0.1</v>
      </c>
      <c r="G40">
        <f t="shared" si="1"/>
        <v>0.05</v>
      </c>
      <c r="H40">
        <v>27.398</v>
      </c>
      <c r="I40">
        <v>0.68579999999999997</v>
      </c>
      <c r="J40">
        <f>(I40+0.00499)/0.99182</f>
        <v>0.69648726583452647</v>
      </c>
      <c r="K40" s="3">
        <v>1.15138960666667</v>
      </c>
      <c r="L40">
        <v>56.011575163333298</v>
      </c>
      <c r="M40">
        <v>37.106718403333304</v>
      </c>
      <c r="N40">
        <v>18.904856760000001</v>
      </c>
      <c r="O40">
        <v>7.02</v>
      </c>
      <c r="P40">
        <v>1085</v>
      </c>
    </row>
    <row r="41" spans="1:16" x14ac:dyDescent="0.35">
      <c r="A41">
        <v>39</v>
      </c>
      <c r="B41">
        <v>5.1999999999999998E-2</v>
      </c>
      <c r="C41">
        <v>20.349</v>
      </c>
      <c r="D41">
        <f t="shared" si="23"/>
        <v>0.01</v>
      </c>
      <c r="E41">
        <f t="shared" si="24"/>
        <v>0.02</v>
      </c>
      <c r="F41">
        <f t="shared" si="25"/>
        <v>0.1</v>
      </c>
      <c r="G41">
        <f t="shared" si="1"/>
        <v>0.05</v>
      </c>
      <c r="H41">
        <v>43.561999999999998</v>
      </c>
      <c r="I41">
        <v>1.24</v>
      </c>
      <c r="J41">
        <f t="shared" si="2"/>
        <v>1.2552580105261035</v>
      </c>
      <c r="K41" s="3">
        <v>2.2102748000000001</v>
      </c>
      <c r="L41">
        <v>57.849313946666697</v>
      </c>
      <c r="M41">
        <v>33.38795554</v>
      </c>
      <c r="N41">
        <v>24.461358406666701</v>
      </c>
      <c r="O41">
        <v>7.09</v>
      </c>
      <c r="P41">
        <v>197</v>
      </c>
    </row>
    <row r="42" spans="1:16" x14ac:dyDescent="0.35">
      <c r="A42">
        <v>40</v>
      </c>
      <c r="B42">
        <v>0.05</v>
      </c>
      <c r="C42">
        <v>152.66499999999999</v>
      </c>
      <c r="D42">
        <v>2.5999999999999999E-2</v>
      </c>
      <c r="E42">
        <v>8.1000000000000003E-2</v>
      </c>
      <c r="F42">
        <v>17.248999999999999</v>
      </c>
      <c r="G42">
        <f t="shared" si="1"/>
        <v>0.05</v>
      </c>
      <c r="H42">
        <v>39.970999999999997</v>
      </c>
      <c r="I42">
        <v>0.13239999999999999</v>
      </c>
      <c r="J42">
        <f>(I42+0.00499)/0.99182*50</f>
        <v>6.9261559557177703</v>
      </c>
      <c r="K42" s="3">
        <v>15.660499476666701</v>
      </c>
      <c r="L42">
        <v>12.9601523266667</v>
      </c>
      <c r="M42">
        <v>-1.3885936666666667</v>
      </c>
      <c r="N42">
        <v>12.9601523266667</v>
      </c>
      <c r="O42">
        <v>5.78</v>
      </c>
      <c r="P42">
        <v>717</v>
      </c>
    </row>
    <row r="43" spans="1:16" x14ac:dyDescent="0.35">
      <c r="A43">
        <v>41</v>
      </c>
      <c r="B43">
        <f t="shared" ref="B43:B44" si="26">0.04/2</f>
        <v>0.02</v>
      </c>
      <c r="C43">
        <v>137.44200000000001</v>
      </c>
      <c r="D43">
        <v>5.8000000000000003E-2</v>
      </c>
      <c r="E43">
        <v>5.6000000000000001E-2</v>
      </c>
      <c r="F43">
        <v>18.257000000000001</v>
      </c>
      <c r="G43">
        <f t="shared" si="1"/>
        <v>0.05</v>
      </c>
      <c r="H43">
        <v>38.970999999999997</v>
      </c>
      <c r="I43">
        <v>0.2651</v>
      </c>
      <c r="J43">
        <f t="shared" ref="J43:J44" si="27">(I43+0.00499)/0.99182*50</f>
        <v>13.615877881067128</v>
      </c>
      <c r="K43" s="3">
        <v>18.121776799999999</v>
      </c>
      <c r="L43">
        <v>10.6669440333333</v>
      </c>
      <c r="M43">
        <v>-1.6385222766666665</v>
      </c>
      <c r="N43">
        <v>10.6669440333333</v>
      </c>
      <c r="O43">
        <v>5.89</v>
      </c>
      <c r="P43">
        <v>673</v>
      </c>
    </row>
    <row r="44" spans="1:16" x14ac:dyDescent="0.35">
      <c r="A44">
        <v>42</v>
      </c>
      <c r="B44">
        <f t="shared" si="26"/>
        <v>0.02</v>
      </c>
      <c r="C44">
        <v>148.541</v>
      </c>
      <c r="D44">
        <v>6.6000000000000003E-2</v>
      </c>
      <c r="E44">
        <v>6.5000000000000002E-2</v>
      </c>
      <c r="F44">
        <v>8.3680000000000003</v>
      </c>
      <c r="G44">
        <f t="shared" si="1"/>
        <v>0.05</v>
      </c>
      <c r="H44">
        <v>55.542000000000002</v>
      </c>
      <c r="I44">
        <v>0.16159999999999999</v>
      </c>
      <c r="J44">
        <f t="shared" si="27"/>
        <v>8.3981972535339064</v>
      </c>
      <c r="K44" s="3">
        <v>14.203037886666699</v>
      </c>
      <c r="L44">
        <v>9.99</v>
      </c>
      <c r="M44">
        <v>-0.30460180666666664</v>
      </c>
      <c r="N44">
        <v>9.99</v>
      </c>
      <c r="O44">
        <v>5.69</v>
      </c>
      <c r="P44">
        <v>751</v>
      </c>
    </row>
    <row r="45" spans="1:16" x14ac:dyDescent="0.35">
      <c r="A45">
        <v>43</v>
      </c>
      <c r="B45">
        <v>4.7E-2</v>
      </c>
      <c r="C45">
        <v>12.63</v>
      </c>
      <c r="D45">
        <f t="shared" ref="D45:D50" si="28">0.02/2</f>
        <v>0.01</v>
      </c>
      <c r="E45">
        <f t="shared" ref="E45:E47" si="29">0.04/2</f>
        <v>0.02</v>
      </c>
      <c r="F45">
        <f t="shared" ref="F45:F47" si="30">0.2/2</f>
        <v>0.1</v>
      </c>
      <c r="G45">
        <f t="shared" si="1"/>
        <v>0.05</v>
      </c>
      <c r="H45">
        <v>22.384</v>
      </c>
      <c r="I45">
        <v>2.6101000000000001</v>
      </c>
      <c r="J45">
        <f t="shared" si="2"/>
        <v>2.6366578613054785</v>
      </c>
      <c r="K45" s="3">
        <v>9.8920679800000002</v>
      </c>
      <c r="L45">
        <v>46.631893173333303</v>
      </c>
      <c r="M45">
        <v>24.1807322466667</v>
      </c>
      <c r="N45">
        <v>22.451160926666699</v>
      </c>
      <c r="O45">
        <v>6.8</v>
      </c>
      <c r="P45">
        <v>1520</v>
      </c>
    </row>
    <row r="46" spans="1:16" x14ac:dyDescent="0.35">
      <c r="A46">
        <v>44</v>
      </c>
      <c r="B46">
        <v>4.9000000000000002E-2</v>
      </c>
      <c r="C46">
        <v>12.891999999999999</v>
      </c>
      <c r="D46">
        <f t="shared" si="28"/>
        <v>0.01</v>
      </c>
      <c r="E46">
        <f t="shared" si="29"/>
        <v>0.02</v>
      </c>
      <c r="F46">
        <f t="shared" si="30"/>
        <v>0.1</v>
      </c>
      <c r="G46">
        <f t="shared" si="1"/>
        <v>0.05</v>
      </c>
      <c r="H46">
        <v>31.504999999999999</v>
      </c>
      <c r="I46">
        <v>2.585</v>
      </c>
      <c r="J46">
        <f t="shared" si="2"/>
        <v>2.6113508499526121</v>
      </c>
      <c r="K46" s="3">
        <v>7.5671715466666702</v>
      </c>
      <c r="L46">
        <v>43.484373189999999</v>
      </c>
      <c r="M46">
        <v>24.041463873333299</v>
      </c>
      <c r="N46">
        <v>19.4429093166667</v>
      </c>
      <c r="O46">
        <v>6.78</v>
      </c>
      <c r="P46">
        <v>1089</v>
      </c>
    </row>
    <row r="47" spans="1:16" x14ac:dyDescent="0.35">
      <c r="A47">
        <v>45</v>
      </c>
      <c r="B47">
        <v>8.9999999999999993E-3</v>
      </c>
      <c r="C47">
        <v>13.728999999999999</v>
      </c>
      <c r="D47">
        <f t="shared" si="28"/>
        <v>0.01</v>
      </c>
      <c r="E47">
        <f t="shared" si="29"/>
        <v>0.02</v>
      </c>
      <c r="F47">
        <f t="shared" si="30"/>
        <v>0.1</v>
      </c>
      <c r="G47">
        <f t="shared" si="1"/>
        <v>0.05</v>
      </c>
      <c r="H47">
        <v>24.280999999999999</v>
      </c>
      <c r="I47">
        <v>2.4918</v>
      </c>
      <c r="J47">
        <f t="shared" si="2"/>
        <v>2.5173821862838013</v>
      </c>
      <c r="K47" s="3">
        <v>6.9964380533333301</v>
      </c>
      <c r="L47">
        <v>46.766854549999998</v>
      </c>
      <c r="M47">
        <v>24.358719780000001</v>
      </c>
      <c r="N47">
        <v>22.40813477</v>
      </c>
      <c r="O47">
        <v>6.97</v>
      </c>
      <c r="P47">
        <v>984</v>
      </c>
    </row>
    <row r="48" spans="1:16" x14ac:dyDescent="0.35">
      <c r="A48">
        <v>46</v>
      </c>
      <c r="B48">
        <v>3.3000000000000002E-2</v>
      </c>
      <c r="C48">
        <v>132.21899999999999</v>
      </c>
      <c r="D48">
        <f t="shared" si="28"/>
        <v>0.01</v>
      </c>
      <c r="E48">
        <v>9.2999999999999999E-2</v>
      </c>
      <c r="F48">
        <v>49.552999999999997</v>
      </c>
      <c r="G48">
        <f t="shared" si="1"/>
        <v>0.05</v>
      </c>
      <c r="H48">
        <v>20.224</v>
      </c>
      <c r="I48">
        <v>2.7576999999999998</v>
      </c>
      <c r="J48">
        <f>(I48+0.00499)/0.99182</f>
        <v>2.7854751870299044</v>
      </c>
      <c r="K48" s="3">
        <v>24.9789835033333</v>
      </c>
      <c r="L48">
        <v>10.9411170166667</v>
      </c>
      <c r="M48">
        <v>-2.9451764800000002</v>
      </c>
      <c r="N48">
        <v>10.9411170166667</v>
      </c>
      <c r="O48">
        <v>5.38</v>
      </c>
      <c r="P48">
        <v>479</v>
      </c>
    </row>
    <row r="49" spans="1:16" x14ac:dyDescent="0.35">
      <c r="A49">
        <v>47</v>
      </c>
      <c r="B49">
        <f t="shared" ref="B49:B50" si="31">0.04/2</f>
        <v>0.02</v>
      </c>
      <c r="C49">
        <v>125.801</v>
      </c>
      <c r="D49">
        <f t="shared" si="28"/>
        <v>0.01</v>
      </c>
      <c r="E49">
        <v>9.6000000000000002E-2</v>
      </c>
      <c r="F49">
        <v>46.279000000000003</v>
      </c>
      <c r="G49">
        <f t="shared" si="1"/>
        <v>0.05</v>
      </c>
      <c r="H49">
        <v>17.088000000000001</v>
      </c>
      <c r="I49">
        <v>2.3212000000000002</v>
      </c>
      <c r="J49">
        <f t="shared" si="2"/>
        <v>2.3453751688814504</v>
      </c>
      <c r="K49" s="3">
        <v>26.8134119433333</v>
      </c>
      <c r="L49">
        <v>9.5523476866666694</v>
      </c>
      <c r="M49">
        <v>-3.5729986833333336</v>
      </c>
      <c r="N49">
        <v>9.5523476866666694</v>
      </c>
      <c r="O49">
        <v>5.47</v>
      </c>
      <c r="P49">
        <v>512</v>
      </c>
    </row>
    <row r="50" spans="1:16" x14ac:dyDescent="0.35">
      <c r="A50">
        <v>48</v>
      </c>
      <c r="B50">
        <f t="shared" si="31"/>
        <v>0.02</v>
      </c>
      <c r="C50">
        <v>126.619</v>
      </c>
      <c r="D50">
        <f t="shared" si="28"/>
        <v>0.01</v>
      </c>
      <c r="E50">
        <v>7.8E-2</v>
      </c>
      <c r="F50">
        <v>45.348999999999997</v>
      </c>
      <c r="G50">
        <f t="shared" si="1"/>
        <v>0.05</v>
      </c>
      <c r="H50">
        <v>11.488</v>
      </c>
      <c r="I50">
        <v>2.7709999999999999</v>
      </c>
      <c r="J50">
        <f t="shared" si="2"/>
        <v>2.7988848783045306</v>
      </c>
      <c r="K50" s="3">
        <v>23.109738929999999</v>
      </c>
      <c r="L50">
        <v>9.5388474766666693</v>
      </c>
      <c r="M50">
        <v>-3.5755489899999997</v>
      </c>
      <c r="N50">
        <v>9.5388474766666693</v>
      </c>
      <c r="O50">
        <v>5.29</v>
      </c>
      <c r="P50">
        <v>502</v>
      </c>
    </row>
    <row r="51" spans="1:16" x14ac:dyDescent="0.35">
      <c r="A51">
        <v>49</v>
      </c>
      <c r="B51">
        <v>0.13500000000000001</v>
      </c>
      <c r="C51">
        <v>95.570999999999998</v>
      </c>
      <c r="D51">
        <v>0.151</v>
      </c>
      <c r="E51">
        <f t="shared" ref="E51:E52" si="32">0.04/2</f>
        <v>0.02</v>
      </c>
      <c r="F51">
        <v>24.716999999999999</v>
      </c>
      <c r="G51">
        <v>0.50900000000000001</v>
      </c>
      <c r="H51">
        <v>39.493000000000002</v>
      </c>
      <c r="I51">
        <v>1.0561</v>
      </c>
      <c r="J51">
        <f>(I51+0.00499)/0.99182</f>
        <v>1.069841301849126</v>
      </c>
      <c r="K51">
        <v>39.441002416666699</v>
      </c>
      <c r="L51">
        <v>23.903476470000001</v>
      </c>
      <c r="M51">
        <v>8.1562039433333293</v>
      </c>
      <c r="N51">
        <v>15.7472725266667</v>
      </c>
      <c r="O51">
        <v>5.14</v>
      </c>
      <c r="P51">
        <v>617</v>
      </c>
    </row>
    <row r="52" spans="1:16" x14ac:dyDescent="0.35">
      <c r="A52">
        <v>50</v>
      </c>
      <c r="B52">
        <v>0.125</v>
      </c>
      <c r="C52">
        <v>73.933999999999997</v>
      </c>
      <c r="D52">
        <v>0.22500000000000001</v>
      </c>
      <c r="E52">
        <f t="shared" si="32"/>
        <v>0.02</v>
      </c>
      <c r="F52">
        <v>25.167999999999999</v>
      </c>
      <c r="G52">
        <v>3.17</v>
      </c>
      <c r="H52">
        <v>39.640999999999998</v>
      </c>
      <c r="I52">
        <v>1.6259999999999999</v>
      </c>
      <c r="J52">
        <f>(I52+0.00499)/0.99182</f>
        <v>1.6444415317295475</v>
      </c>
      <c r="K52">
        <v>29.6203547566667</v>
      </c>
      <c r="L52">
        <v>25.2488565366667</v>
      </c>
      <c r="M52">
        <v>8.6618290000000009</v>
      </c>
      <c r="N52">
        <v>16.587027536666699</v>
      </c>
      <c r="O52">
        <v>6.23</v>
      </c>
      <c r="P52">
        <v>501</v>
      </c>
    </row>
    <row r="53" spans="1:16" x14ac:dyDescent="0.35">
      <c r="A53">
        <v>51</v>
      </c>
      <c r="K53">
        <v>40.037282226666697</v>
      </c>
    </row>
    <row r="54" spans="1:16" x14ac:dyDescent="0.35">
      <c r="A54">
        <v>52</v>
      </c>
      <c r="K54">
        <v>29.338824713333299</v>
      </c>
    </row>
    <row r="55" spans="1:16" x14ac:dyDescent="0.35">
      <c r="A55">
        <v>53</v>
      </c>
    </row>
    <row r="56" spans="1:16" x14ac:dyDescent="0.35">
      <c r="A56">
        <v>54</v>
      </c>
    </row>
  </sheetData>
  <conditionalFormatting sqref="AO3:BB1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O22:BB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ignoredErrors>
    <ignoredError sqref="J6 J8 J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56"/>
  <sheetViews>
    <sheetView topLeftCell="G1" zoomScale="60" zoomScaleNormal="60" workbookViewId="0">
      <selection activeCell="O2" sqref="O2"/>
    </sheetView>
  </sheetViews>
  <sheetFormatPr defaultRowHeight="14.5" x14ac:dyDescent="0.35"/>
  <cols>
    <col min="1" max="1" width="14.453125" customWidth="1"/>
    <col min="7" max="7" width="10.1796875" bestFit="1" customWidth="1"/>
    <col min="9" max="9" width="29.81640625" customWidth="1"/>
    <col min="16" max="16" width="12.36328125" customWidth="1"/>
    <col min="34" max="39" width="8.90625"/>
    <col min="41" max="41" width="8.6328125" customWidth="1"/>
  </cols>
  <sheetData>
    <row r="1" spans="1:54" x14ac:dyDescent="0.35">
      <c r="A1" t="s">
        <v>14</v>
      </c>
      <c r="B1" t="s">
        <v>20</v>
      </c>
      <c r="I1" t="s">
        <v>19</v>
      </c>
    </row>
    <row r="2" spans="1:54" x14ac:dyDescent="0.35">
      <c r="A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2" t="s">
        <v>8</v>
      </c>
      <c r="J2" s="2"/>
      <c r="K2" s="1" t="s">
        <v>10</v>
      </c>
      <c r="L2" s="1" t="s">
        <v>11</v>
      </c>
      <c r="M2" s="1" t="s">
        <v>12</v>
      </c>
      <c r="N2" s="1" t="s">
        <v>9</v>
      </c>
      <c r="O2" s="1" t="s">
        <v>30</v>
      </c>
      <c r="P2" s="1" t="s">
        <v>13</v>
      </c>
      <c r="Q2" s="10"/>
      <c r="R2" s="10"/>
    </row>
    <row r="3" spans="1:54" x14ac:dyDescent="0.35">
      <c r="A3">
        <v>1</v>
      </c>
      <c r="B3">
        <v>0.191</v>
      </c>
      <c r="C3">
        <v>102.839</v>
      </c>
      <c r="D3">
        <f>0.02/2</f>
        <v>0.01</v>
      </c>
      <c r="E3">
        <f>0.04/2</f>
        <v>0.02</v>
      </c>
      <c r="F3">
        <v>1.7270000000000001</v>
      </c>
      <c r="G3">
        <f>0.1/2</f>
        <v>0.05</v>
      </c>
      <c r="H3">
        <v>103.779</v>
      </c>
      <c r="I3">
        <v>0.89400000000000002</v>
      </c>
      <c r="J3">
        <f>(I3+0.00499)/0.99182</f>
        <v>0.90640438789296451</v>
      </c>
      <c r="K3">
        <v>2.7859779200000001</v>
      </c>
      <c r="L3">
        <v>25.870896926666671</v>
      </c>
      <c r="M3">
        <v>8.5091851166666661</v>
      </c>
      <c r="N3">
        <v>17.361711810000003</v>
      </c>
      <c r="O3">
        <v>7.1109999999999998</v>
      </c>
      <c r="P3">
        <v>630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x14ac:dyDescent="0.35">
      <c r="A4">
        <v>2</v>
      </c>
      <c r="B4">
        <v>0.253</v>
      </c>
      <c r="C4">
        <v>90.986999999999995</v>
      </c>
      <c r="D4">
        <v>0.13500000000000001</v>
      </c>
      <c r="E4">
        <f t="shared" ref="E4:E5" si="0">0.04/2</f>
        <v>0.02</v>
      </c>
      <c r="F4">
        <v>2.3420000000000001</v>
      </c>
      <c r="G4">
        <f t="shared" ref="G4:G50" si="1">0.1/2</f>
        <v>0.05</v>
      </c>
      <c r="H4">
        <v>98.024000000000001</v>
      </c>
      <c r="I4">
        <v>0.9677</v>
      </c>
      <c r="J4">
        <f t="shared" ref="J4:J56" si="2">(I4+0.00499)/0.99182</f>
        <v>0.98071222600875163</v>
      </c>
      <c r="K4">
        <v>2.6824288900000002</v>
      </c>
      <c r="L4">
        <v>22.161988876666669</v>
      </c>
      <c r="M4">
        <v>6.4002908666666665</v>
      </c>
      <c r="N4">
        <v>15.761698010000003</v>
      </c>
      <c r="O4">
        <v>7.1319999999999997</v>
      </c>
      <c r="P4">
        <v>655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35">
      <c r="A5">
        <v>3</v>
      </c>
      <c r="B5">
        <v>0.19600000000000001</v>
      </c>
      <c r="C5">
        <v>124.68600000000001</v>
      </c>
      <c r="D5">
        <v>3.2000000000000001E-2</v>
      </c>
      <c r="E5">
        <f t="shared" si="0"/>
        <v>0.02</v>
      </c>
      <c r="F5">
        <v>2.4910000000000001</v>
      </c>
      <c r="G5">
        <f t="shared" si="1"/>
        <v>0.05</v>
      </c>
      <c r="H5">
        <v>124.396</v>
      </c>
      <c r="I5">
        <v>1.3627</v>
      </c>
      <c r="J5">
        <f t="shared" si="2"/>
        <v>1.3789699743905144</v>
      </c>
      <c r="K5">
        <v>3.3443849733333337</v>
      </c>
      <c r="L5">
        <v>38.623433673333331</v>
      </c>
      <c r="M5">
        <v>18.701813216666665</v>
      </c>
      <c r="N5">
        <v>19.921620456666666</v>
      </c>
      <c r="O5">
        <v>7.2</v>
      </c>
      <c r="P5">
        <v>675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x14ac:dyDescent="0.35">
      <c r="A6">
        <v>4</v>
      </c>
      <c r="B6">
        <v>3.5999999999999997E-2</v>
      </c>
      <c r="C6">
        <v>107.005</v>
      </c>
      <c r="D6">
        <f>0.02/2</f>
        <v>0.01</v>
      </c>
      <c r="E6">
        <v>6.8000000000000005E-2</v>
      </c>
      <c r="F6">
        <v>10.849</v>
      </c>
      <c r="G6">
        <f t="shared" si="1"/>
        <v>0.05</v>
      </c>
      <c r="H6">
        <v>50.844999999999999</v>
      </c>
      <c r="I6">
        <v>2.8714</v>
      </c>
      <c r="J6">
        <f t="shared" si="2"/>
        <v>2.9001129237159966</v>
      </c>
      <c r="K6">
        <v>7.6213587366666671</v>
      </c>
      <c r="L6">
        <v>7.9957705899999993</v>
      </c>
      <c r="M6">
        <v>-2.4762540633333336</v>
      </c>
      <c r="N6">
        <v>7.9957705899999993</v>
      </c>
      <c r="O6">
        <v>6.1420000000000003</v>
      </c>
      <c r="P6">
        <v>526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x14ac:dyDescent="0.35">
      <c r="A7">
        <v>5</v>
      </c>
      <c r="B7">
        <v>3.5999999999999997E-2</v>
      </c>
      <c r="C7">
        <v>108.09399999999999</v>
      </c>
      <c r="D7">
        <f>0.02/2</f>
        <v>0.01</v>
      </c>
      <c r="E7">
        <v>5.6000000000000001E-2</v>
      </c>
      <c r="F7">
        <v>11.824999999999999</v>
      </c>
      <c r="G7">
        <f t="shared" si="1"/>
        <v>0.05</v>
      </c>
      <c r="H7">
        <v>39.582999999999998</v>
      </c>
      <c r="I7">
        <v>2.7014</v>
      </c>
      <c r="J7">
        <f t="shared" si="2"/>
        <v>2.7287108547922001</v>
      </c>
      <c r="K7">
        <v>7.1078904600000001</v>
      </c>
      <c r="L7">
        <v>7.2531483533333327</v>
      </c>
      <c r="M7">
        <v>-3.3947430233333336</v>
      </c>
      <c r="N7">
        <v>7.2531483533333327</v>
      </c>
      <c r="O7">
        <v>6.3869999999999996</v>
      </c>
      <c r="P7">
        <v>517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</row>
    <row r="8" spans="1:54" x14ac:dyDescent="0.35">
      <c r="A8">
        <v>6</v>
      </c>
      <c r="B8">
        <v>3.5000000000000003E-2</v>
      </c>
      <c r="C8">
        <v>134.827</v>
      </c>
      <c r="D8">
        <v>6.8000000000000005E-2</v>
      </c>
      <c r="E8">
        <f t="shared" ref="E8:E9" si="3">0.04/2</f>
        <v>0.02</v>
      </c>
      <c r="F8">
        <v>7.4009999999999998</v>
      </c>
      <c r="G8">
        <f t="shared" si="1"/>
        <v>0.05</v>
      </c>
      <c r="H8">
        <v>41.716000000000001</v>
      </c>
      <c r="I8">
        <v>2.2307999999999999</v>
      </c>
      <c r="J8">
        <f t="shared" si="2"/>
        <v>2.2542295981125604</v>
      </c>
      <c r="K8">
        <v>5.5711943899999996</v>
      </c>
      <c r="L8">
        <v>6.4039127599999999</v>
      </c>
      <c r="M8">
        <v>-3.5454828233333333</v>
      </c>
      <c r="N8">
        <v>6.4039127599999999</v>
      </c>
      <c r="O8">
        <v>5.9740000000000002</v>
      </c>
      <c r="P8">
        <v>649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x14ac:dyDescent="0.35">
      <c r="A9">
        <v>7</v>
      </c>
      <c r="B9">
        <v>6.5000000000000002E-2</v>
      </c>
      <c r="C9">
        <v>43.829000000000001</v>
      </c>
      <c r="D9">
        <f>0.02/2</f>
        <v>0.01</v>
      </c>
      <c r="E9">
        <f t="shared" si="3"/>
        <v>0.02</v>
      </c>
      <c r="F9">
        <v>0.17599999999999999</v>
      </c>
      <c r="G9">
        <f t="shared" si="1"/>
        <v>0.05</v>
      </c>
      <c r="H9">
        <v>43.104999999999997</v>
      </c>
      <c r="I9">
        <v>1.2525999999999999</v>
      </c>
      <c r="J9">
        <f t="shared" si="2"/>
        <v>1.2679619285757495</v>
      </c>
      <c r="K9">
        <v>3.2279408133333334</v>
      </c>
      <c r="L9">
        <v>31.776694636666665</v>
      </c>
      <c r="M9">
        <v>8.3252888899999977</v>
      </c>
      <c r="N9">
        <v>23.451405746666666</v>
      </c>
      <c r="O9">
        <v>7.1239999999999997</v>
      </c>
      <c r="P9">
        <v>621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</row>
    <row r="10" spans="1:54" x14ac:dyDescent="0.35">
      <c r="A10">
        <v>8</v>
      </c>
      <c r="B10">
        <v>0.216</v>
      </c>
      <c r="C10">
        <v>101.44499999999999</v>
      </c>
      <c r="D10">
        <v>0.84099999999999997</v>
      </c>
      <c r="E10">
        <v>4.9000000000000002E-2</v>
      </c>
      <c r="F10">
        <v>22.343</v>
      </c>
      <c r="G10">
        <f t="shared" si="1"/>
        <v>0.05</v>
      </c>
      <c r="H10">
        <v>128.21899999999999</v>
      </c>
      <c r="I10">
        <v>2.8647999999999998</v>
      </c>
      <c r="J10">
        <f t="shared" si="2"/>
        <v>2.8934584904518958</v>
      </c>
      <c r="K10">
        <v>17.624334006666668</v>
      </c>
      <c r="L10">
        <v>23.662817956666668</v>
      </c>
      <c r="M10">
        <v>5.4040831099999993</v>
      </c>
      <c r="N10">
        <v>18.25873484666667</v>
      </c>
      <c r="O10">
        <v>7.141</v>
      </c>
      <c r="P10">
        <v>695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</row>
    <row r="11" spans="1:54" x14ac:dyDescent="0.35">
      <c r="A11">
        <v>9</v>
      </c>
      <c r="B11">
        <v>0.214</v>
      </c>
      <c r="C11">
        <v>119.383</v>
      </c>
      <c r="D11">
        <v>0.34300000000000003</v>
      </c>
      <c r="E11">
        <v>7.4999999999999997E-2</v>
      </c>
      <c r="F11">
        <v>18.593</v>
      </c>
      <c r="G11">
        <f t="shared" si="1"/>
        <v>0.05</v>
      </c>
      <c r="H11">
        <v>139.26900000000001</v>
      </c>
      <c r="I11">
        <v>3.6175999999999999</v>
      </c>
      <c r="J11">
        <f t="shared" si="2"/>
        <v>3.6524671815450382</v>
      </c>
      <c r="K11">
        <v>14.444182703333333</v>
      </c>
      <c r="L11">
        <v>27.567963243333335</v>
      </c>
      <c r="M11">
        <v>5.3455669666666665</v>
      </c>
      <c r="N11">
        <v>22.222396276666668</v>
      </c>
      <c r="O11">
        <v>7.23</v>
      </c>
      <c r="P11">
        <v>698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1:54" x14ac:dyDescent="0.35">
      <c r="A12">
        <v>10</v>
      </c>
      <c r="B12">
        <f t="shared" ref="B12" si="4">0.04/2</f>
        <v>0.02</v>
      </c>
      <c r="C12">
        <v>105.51600000000001</v>
      </c>
      <c r="D12">
        <f>0.02/2</f>
        <v>0.01</v>
      </c>
      <c r="E12">
        <v>7.0999999999999994E-2</v>
      </c>
      <c r="F12">
        <v>34.119</v>
      </c>
      <c r="G12">
        <f t="shared" si="1"/>
        <v>0.05</v>
      </c>
      <c r="H12">
        <v>28.672000000000001</v>
      </c>
      <c r="I12">
        <v>2.9695</v>
      </c>
      <c r="J12">
        <f t="shared" si="2"/>
        <v>2.9990219999596697</v>
      </c>
      <c r="K12">
        <v>14.580690559999999</v>
      </c>
      <c r="L12">
        <v>7.477388753333333</v>
      </c>
      <c r="M12">
        <v>-3.3769477299999999</v>
      </c>
      <c r="N12">
        <v>7.477388753333333</v>
      </c>
      <c r="O12">
        <v>5.6210000000000004</v>
      </c>
      <c r="P12">
        <v>515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x14ac:dyDescent="0.35">
      <c r="A13">
        <v>11</v>
      </c>
      <c r="B13">
        <v>3.3000000000000002E-2</v>
      </c>
      <c r="C13">
        <v>95.227000000000004</v>
      </c>
      <c r="D13">
        <v>0.02</v>
      </c>
      <c r="E13">
        <v>8.3000000000000004E-2</v>
      </c>
      <c r="F13">
        <v>36.628</v>
      </c>
      <c r="G13">
        <f t="shared" si="1"/>
        <v>0.05</v>
      </c>
      <c r="H13">
        <v>25.37</v>
      </c>
      <c r="I13">
        <v>3.7113</v>
      </c>
      <c r="J13">
        <f t="shared" si="2"/>
        <v>3.7469399689459779</v>
      </c>
      <c r="K13">
        <v>15.224339386666665</v>
      </c>
      <c r="L13">
        <v>5.966338753333333</v>
      </c>
      <c r="M13">
        <v>-3.5383842300000001</v>
      </c>
      <c r="N13">
        <v>5.966338753333333</v>
      </c>
      <c r="O13">
        <v>5.641</v>
      </c>
      <c r="P13">
        <v>411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x14ac:dyDescent="0.35">
      <c r="A14">
        <v>12</v>
      </c>
      <c r="B14">
        <f t="shared" ref="B14" si="5">0.04/2</f>
        <v>0.02</v>
      </c>
      <c r="C14">
        <v>109.589</v>
      </c>
      <c r="D14">
        <f>0.02/2</f>
        <v>0.01</v>
      </c>
      <c r="E14">
        <v>0.08</v>
      </c>
      <c r="F14">
        <v>43.996000000000002</v>
      </c>
      <c r="G14">
        <f t="shared" si="1"/>
        <v>0.05</v>
      </c>
      <c r="H14">
        <v>29.803000000000001</v>
      </c>
      <c r="I14">
        <v>2.9087000000000001</v>
      </c>
      <c r="J14">
        <f t="shared" si="2"/>
        <v>2.937720554132806</v>
      </c>
      <c r="K14">
        <v>21.219788473333335</v>
      </c>
      <c r="L14">
        <v>6.9321744733333333</v>
      </c>
      <c r="M14">
        <v>-3.5021412400000003</v>
      </c>
      <c r="N14">
        <v>6.9321744733333333</v>
      </c>
      <c r="O14">
        <v>5.7409999999999997</v>
      </c>
      <c r="P14">
        <v>538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x14ac:dyDescent="0.35">
      <c r="A15">
        <v>13</v>
      </c>
      <c r="B15">
        <v>0.191</v>
      </c>
      <c r="C15">
        <v>117.444</v>
      </c>
      <c r="D15">
        <v>1.4E-2</v>
      </c>
      <c r="E15">
        <f t="shared" ref="E15:E17" si="6">0.04/2</f>
        <v>0.02</v>
      </c>
      <c r="F15">
        <v>2.778</v>
      </c>
      <c r="G15">
        <f t="shared" si="1"/>
        <v>0.05</v>
      </c>
      <c r="H15">
        <v>111.13200000000001</v>
      </c>
      <c r="I15">
        <v>2.6214</v>
      </c>
      <c r="J15">
        <f t="shared" si="2"/>
        <v>2.6480510576515899</v>
      </c>
      <c r="K15">
        <v>5.382791843333333</v>
      </c>
      <c r="L15">
        <v>29.523983153333333</v>
      </c>
      <c r="M15">
        <v>11.081334030000001</v>
      </c>
      <c r="N15">
        <v>18.442649123333332</v>
      </c>
      <c r="O15">
        <v>6.851</v>
      </c>
      <c r="P15">
        <v>410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x14ac:dyDescent="0.35">
      <c r="A16">
        <v>14</v>
      </c>
      <c r="B16">
        <v>0.23400000000000001</v>
      </c>
      <c r="C16">
        <v>83.754000000000005</v>
      </c>
      <c r="D16">
        <v>1.052</v>
      </c>
      <c r="E16">
        <f t="shared" si="6"/>
        <v>0.02</v>
      </c>
      <c r="F16">
        <v>1.125</v>
      </c>
      <c r="G16">
        <f t="shared" si="1"/>
        <v>0.05</v>
      </c>
      <c r="H16">
        <v>78.275000000000006</v>
      </c>
      <c r="I16">
        <v>3.4474999999999998</v>
      </c>
      <c r="J16">
        <f t="shared" si="2"/>
        <v>3.4809642878748153</v>
      </c>
      <c r="K16">
        <v>10.965217866666668</v>
      </c>
      <c r="L16">
        <v>15.32564127</v>
      </c>
      <c r="M16">
        <v>2.1828470933333333</v>
      </c>
      <c r="N16">
        <v>13.142794176666667</v>
      </c>
      <c r="O16">
        <v>6.8419999999999996</v>
      </c>
      <c r="P16">
        <v>549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x14ac:dyDescent="0.35">
      <c r="A17">
        <v>15</v>
      </c>
      <c r="B17">
        <v>0.188</v>
      </c>
      <c r="C17">
        <v>105.096</v>
      </c>
      <c r="D17">
        <v>9.4E-2</v>
      </c>
      <c r="E17">
        <f t="shared" si="6"/>
        <v>0.02</v>
      </c>
      <c r="F17">
        <v>1.8120000000000001</v>
      </c>
      <c r="G17">
        <f t="shared" si="1"/>
        <v>0.05</v>
      </c>
      <c r="H17">
        <v>61.8</v>
      </c>
      <c r="I17">
        <v>3.0876999999999999</v>
      </c>
      <c r="J17">
        <f t="shared" si="2"/>
        <v>3.1181968502349213</v>
      </c>
      <c r="K17">
        <v>10.428612729999999</v>
      </c>
      <c r="L17">
        <v>27.210177786666666</v>
      </c>
      <c r="M17">
        <v>12.371353183333333</v>
      </c>
      <c r="N17">
        <v>14.838824603333332</v>
      </c>
      <c r="O17">
        <v>7.1740000000000004</v>
      </c>
      <c r="P17">
        <v>521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x14ac:dyDescent="0.35">
      <c r="A18">
        <v>16</v>
      </c>
      <c r="B18">
        <v>3.9E-2</v>
      </c>
      <c r="C18">
        <v>137.08600000000001</v>
      </c>
      <c r="D18">
        <v>2.4E-2</v>
      </c>
      <c r="E18">
        <v>6.3E-2</v>
      </c>
      <c r="F18">
        <v>15.269</v>
      </c>
      <c r="G18">
        <f t="shared" si="1"/>
        <v>0.05</v>
      </c>
      <c r="H18">
        <v>46.326000000000001</v>
      </c>
      <c r="I18">
        <v>3.7724000000000002</v>
      </c>
      <c r="J18">
        <f t="shared" si="2"/>
        <v>3.8085438890121188</v>
      </c>
      <c r="K18">
        <v>16.95840612666667</v>
      </c>
      <c r="L18">
        <v>10.178421976666668</v>
      </c>
      <c r="M18">
        <v>-0.75617869666666671</v>
      </c>
      <c r="N18">
        <v>10.178421976666668</v>
      </c>
      <c r="O18">
        <v>5.6219999999999999</v>
      </c>
      <c r="P18">
        <v>570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x14ac:dyDescent="0.35">
      <c r="A19">
        <v>17</v>
      </c>
      <c r="B19">
        <v>3.5000000000000003E-2</v>
      </c>
      <c r="C19">
        <v>142.85599999999999</v>
      </c>
      <c r="D19">
        <f>0.02/2</f>
        <v>0.01</v>
      </c>
      <c r="E19">
        <v>5.8000000000000003E-2</v>
      </c>
      <c r="F19">
        <v>8.7289999999999992</v>
      </c>
      <c r="G19">
        <f t="shared" si="1"/>
        <v>0.05</v>
      </c>
      <c r="H19">
        <v>45.476999999999997</v>
      </c>
      <c r="I19">
        <v>3.8754</v>
      </c>
      <c r="J19">
        <f t="shared" si="2"/>
        <v>3.9123933778306546</v>
      </c>
      <c r="K19">
        <v>8.9483692633333334</v>
      </c>
      <c r="L19">
        <v>7.9580135233333325</v>
      </c>
      <c r="M19">
        <v>-1.3616659666666664</v>
      </c>
      <c r="N19">
        <v>7.9580135233333325</v>
      </c>
      <c r="O19">
        <v>5.4630000000000001</v>
      </c>
      <c r="P19">
        <v>621</v>
      </c>
      <c r="AP19" s="8"/>
    </row>
    <row r="20" spans="1:54" x14ac:dyDescent="0.35">
      <c r="A20">
        <v>18</v>
      </c>
      <c r="B20">
        <v>3.7999999999999999E-2</v>
      </c>
      <c r="C20">
        <v>139.02199999999999</v>
      </c>
      <c r="D20">
        <v>2.5000000000000001E-2</v>
      </c>
      <c r="E20">
        <v>5.0999999999999997E-2</v>
      </c>
      <c r="F20">
        <v>9.6929999999999996</v>
      </c>
      <c r="G20">
        <f t="shared" si="1"/>
        <v>0.05</v>
      </c>
      <c r="H20">
        <v>47.201000000000001</v>
      </c>
      <c r="I20">
        <v>3.8245</v>
      </c>
      <c r="J20">
        <f t="shared" si="2"/>
        <v>3.8610735818999413</v>
      </c>
      <c r="K20">
        <v>11.146414303333332</v>
      </c>
      <c r="L20">
        <v>7.1587741333333339</v>
      </c>
      <c r="M20">
        <v>-2.1017151599999999</v>
      </c>
      <c r="N20">
        <v>7.1587741333333339</v>
      </c>
      <c r="O20">
        <v>5.6859999999999999</v>
      </c>
      <c r="P20">
        <v>635</v>
      </c>
    </row>
    <row r="21" spans="1:54" x14ac:dyDescent="0.35">
      <c r="A21">
        <v>19</v>
      </c>
      <c r="B21">
        <v>0.23699999999999999</v>
      </c>
      <c r="C21">
        <v>138.10599999999999</v>
      </c>
      <c r="D21">
        <v>0.122</v>
      </c>
      <c r="E21">
        <v>5.0999999999999997E-2</v>
      </c>
      <c r="F21">
        <v>25.513000000000002</v>
      </c>
      <c r="G21">
        <f t="shared" si="1"/>
        <v>0.05</v>
      </c>
      <c r="H21">
        <v>92.792000000000002</v>
      </c>
      <c r="I21">
        <v>2.8828999999999998</v>
      </c>
      <c r="J21">
        <f t="shared" si="2"/>
        <v>2.9117077695549591</v>
      </c>
      <c r="K21">
        <v>31.147657679999998</v>
      </c>
      <c r="L21">
        <v>25.504448123333333</v>
      </c>
      <c r="M21">
        <v>5.701414756666666</v>
      </c>
      <c r="N21">
        <v>19.803033366666668</v>
      </c>
      <c r="O21">
        <v>7.2210000000000001</v>
      </c>
      <c r="P21">
        <v>829</v>
      </c>
    </row>
    <row r="22" spans="1:54" x14ac:dyDescent="0.35">
      <c r="A22">
        <v>20</v>
      </c>
      <c r="B22">
        <v>0.24199999999999999</v>
      </c>
      <c r="C22">
        <v>122.98</v>
      </c>
      <c r="D22">
        <v>0.156</v>
      </c>
      <c r="E22">
        <v>4.3999999999999997E-2</v>
      </c>
      <c r="F22">
        <v>24.311</v>
      </c>
      <c r="G22">
        <f t="shared" si="1"/>
        <v>0.05</v>
      </c>
      <c r="H22">
        <v>77.825999999999993</v>
      </c>
      <c r="I22">
        <v>1.6821999999999999</v>
      </c>
      <c r="J22">
        <f t="shared" si="2"/>
        <v>1.7011050392208262</v>
      </c>
      <c r="K22">
        <v>33.429728646666668</v>
      </c>
      <c r="L22">
        <v>24.531852753333329</v>
      </c>
      <c r="M22">
        <v>6.9869016799999999</v>
      </c>
      <c r="N22">
        <v>17.54495107333333</v>
      </c>
      <c r="O22">
        <v>7.0839999999999996</v>
      </c>
      <c r="P22">
        <v>705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x14ac:dyDescent="0.35">
      <c r="A23">
        <v>21</v>
      </c>
      <c r="B23">
        <v>0.29199999999999998</v>
      </c>
      <c r="C23">
        <v>123.554</v>
      </c>
      <c r="D23">
        <v>0.67700000000000005</v>
      </c>
      <c r="E23">
        <v>4.5999999999999999E-2</v>
      </c>
      <c r="F23">
        <v>22.571999999999999</v>
      </c>
      <c r="G23">
        <f t="shared" si="1"/>
        <v>0.05</v>
      </c>
      <c r="H23">
        <v>77.828999999999994</v>
      </c>
      <c r="I23">
        <v>1.6317999999999999</v>
      </c>
      <c r="J23">
        <f t="shared" si="2"/>
        <v>1.6502893670222418</v>
      </c>
      <c r="K23">
        <v>31.520214980000002</v>
      </c>
      <c r="L23">
        <v>21.819142846666665</v>
      </c>
      <c r="M23">
        <v>2.6089876599999999</v>
      </c>
      <c r="N23">
        <v>19.210155186666665</v>
      </c>
      <c r="O23">
        <v>7.1340000000000003</v>
      </c>
      <c r="P23">
        <v>701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x14ac:dyDescent="0.35">
      <c r="A24">
        <v>22</v>
      </c>
      <c r="B24">
        <f t="shared" ref="B24:B26" si="7">0.04/2</f>
        <v>0.02</v>
      </c>
      <c r="C24">
        <v>132.63999999999999</v>
      </c>
      <c r="D24">
        <f>0.02/2</f>
        <v>0.01</v>
      </c>
      <c r="E24">
        <v>6.7000000000000004E-2</v>
      </c>
      <c r="F24">
        <v>44.445</v>
      </c>
      <c r="G24">
        <f t="shared" si="1"/>
        <v>0.05</v>
      </c>
      <c r="H24">
        <v>21.187000000000001</v>
      </c>
      <c r="I24">
        <v>2.4430000000000001</v>
      </c>
      <c r="J24">
        <f t="shared" si="2"/>
        <v>2.4681797100280289</v>
      </c>
      <c r="K24">
        <v>26.896266096666665</v>
      </c>
      <c r="L24">
        <v>8.1290204233333334</v>
      </c>
      <c r="M24">
        <v>-3.1490451533333332</v>
      </c>
      <c r="N24">
        <v>8.1290204233333334</v>
      </c>
      <c r="O24">
        <v>6.1319999999999997</v>
      </c>
      <c r="P24">
        <v>751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x14ac:dyDescent="0.35">
      <c r="A25">
        <v>23</v>
      </c>
      <c r="B25">
        <f t="shared" si="7"/>
        <v>0.02</v>
      </c>
      <c r="C25">
        <v>134.29599999999999</v>
      </c>
      <c r="D25">
        <f t="shared" ref="D25:D50" si="8">0.02/2</f>
        <v>0.01</v>
      </c>
      <c r="E25">
        <v>7.0000000000000007E-2</v>
      </c>
      <c r="F25">
        <v>50.348999999999997</v>
      </c>
      <c r="G25">
        <f t="shared" si="1"/>
        <v>0.05</v>
      </c>
      <c r="H25">
        <v>19.100999999999999</v>
      </c>
      <c r="I25">
        <v>2.2120000000000002</v>
      </c>
      <c r="J25">
        <f t="shared" si="2"/>
        <v>2.2352745457845171</v>
      </c>
      <c r="K25">
        <v>32.419595950000001</v>
      </c>
      <c r="L25">
        <v>8.56490069</v>
      </c>
      <c r="M25">
        <v>-3.5035201800000002</v>
      </c>
      <c r="N25">
        <v>8.56490069</v>
      </c>
      <c r="O25">
        <v>5.5670000000000002</v>
      </c>
      <c r="P25">
        <v>698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x14ac:dyDescent="0.35">
      <c r="A26">
        <v>24</v>
      </c>
      <c r="B26">
        <f t="shared" si="7"/>
        <v>0.02</v>
      </c>
      <c r="C26">
        <v>138.02699999999999</v>
      </c>
      <c r="D26">
        <f t="shared" si="8"/>
        <v>0.01</v>
      </c>
      <c r="E26">
        <v>7.9000000000000001E-2</v>
      </c>
      <c r="F26">
        <v>52.140999999999998</v>
      </c>
      <c r="G26">
        <f t="shared" si="1"/>
        <v>0.05</v>
      </c>
      <c r="H26">
        <v>22.114999999999998</v>
      </c>
      <c r="I26">
        <v>2.5611000000000002</v>
      </c>
      <c r="J26">
        <f t="shared" si="2"/>
        <v>2.587253735556855</v>
      </c>
      <c r="K26">
        <v>31.16543038333333</v>
      </c>
      <c r="L26">
        <v>7.8299721333333325</v>
      </c>
      <c r="M26">
        <v>-3.5469680266666668</v>
      </c>
      <c r="N26">
        <v>7.8299721333333325</v>
      </c>
      <c r="O26">
        <v>5.4640000000000004</v>
      </c>
      <c r="P26">
        <v>570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x14ac:dyDescent="0.35">
      <c r="A27">
        <v>25</v>
      </c>
      <c r="B27">
        <v>0.14099999999999999</v>
      </c>
      <c r="C27">
        <v>136.261</v>
      </c>
      <c r="D27">
        <f t="shared" si="8"/>
        <v>0.01</v>
      </c>
      <c r="E27">
        <f t="shared" ref="E27" si="9">0.04/2</f>
        <v>0.02</v>
      </c>
      <c r="F27">
        <v>1.9359999999999999</v>
      </c>
      <c r="G27">
        <f t="shared" si="1"/>
        <v>0.05</v>
      </c>
      <c r="H27">
        <v>260.423</v>
      </c>
      <c r="I27">
        <v>1.637</v>
      </c>
      <c r="J27">
        <f t="shared" si="2"/>
        <v>1.6555322538363817</v>
      </c>
      <c r="K27">
        <v>3.3387513100000006</v>
      </c>
      <c r="L27">
        <v>38.157486203333335</v>
      </c>
      <c r="M27">
        <v>19.951699666666666</v>
      </c>
      <c r="N27">
        <v>18.205786536666668</v>
      </c>
      <c r="O27">
        <v>7.2450000000000001</v>
      </c>
      <c r="P27">
        <v>1450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x14ac:dyDescent="0.35">
      <c r="A28">
        <v>26</v>
      </c>
      <c r="B28">
        <v>0.23499999999999999</v>
      </c>
      <c r="C28">
        <v>132.892</v>
      </c>
      <c r="D28">
        <f t="shared" si="8"/>
        <v>0.01</v>
      </c>
      <c r="E28">
        <v>1.6E-2</v>
      </c>
      <c r="F28">
        <v>0.14199999999999999</v>
      </c>
      <c r="G28">
        <f t="shared" si="1"/>
        <v>0.05</v>
      </c>
      <c r="H28">
        <v>37.429000000000002</v>
      </c>
      <c r="I28">
        <v>0.67559999999999998</v>
      </c>
      <c r="J28">
        <f t="shared" si="2"/>
        <v>0.68620314169909868</v>
      </c>
      <c r="K28">
        <v>2.447077933333333</v>
      </c>
      <c r="L28">
        <v>109.03146169</v>
      </c>
      <c r="M28">
        <v>66.915444923333325</v>
      </c>
      <c r="N28">
        <v>42.116016766666675</v>
      </c>
      <c r="O28">
        <v>7.1719999999999997</v>
      </c>
      <c r="P28">
        <v>1217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x14ac:dyDescent="0.35">
      <c r="A29">
        <v>27</v>
      </c>
      <c r="B29">
        <v>0.158</v>
      </c>
      <c r="C29">
        <v>111.657</v>
      </c>
      <c r="D29">
        <f t="shared" si="8"/>
        <v>0.01</v>
      </c>
      <c r="E29">
        <f t="shared" ref="E29" si="10">0.04/2</f>
        <v>0.02</v>
      </c>
      <c r="F29">
        <v>0.22600000000000001</v>
      </c>
      <c r="G29">
        <f t="shared" si="1"/>
        <v>0.05</v>
      </c>
      <c r="H29">
        <v>46.628999999999998</v>
      </c>
      <c r="I29">
        <v>1.7290000000000001</v>
      </c>
      <c r="J29">
        <f t="shared" si="2"/>
        <v>1.7482910205480835</v>
      </c>
      <c r="K29">
        <v>3.16774968</v>
      </c>
      <c r="L29">
        <v>81.682374586666654</v>
      </c>
      <c r="M29">
        <v>55.257650826666669</v>
      </c>
      <c r="N29">
        <v>26.424723759999985</v>
      </c>
      <c r="O29">
        <v>6.9610000000000003</v>
      </c>
      <c r="P29">
        <v>1282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x14ac:dyDescent="0.35">
      <c r="A30">
        <v>28</v>
      </c>
      <c r="C30">
        <f>0.2/2</f>
        <v>0.1</v>
      </c>
      <c r="D30">
        <f t="shared" si="8"/>
        <v>0.01</v>
      </c>
      <c r="E30">
        <v>5.8000000000000003E-2</v>
      </c>
      <c r="F30">
        <v>8.4879999999999995</v>
      </c>
      <c r="G30">
        <f t="shared" si="1"/>
        <v>0.05</v>
      </c>
      <c r="H30">
        <v>54.207999999999998</v>
      </c>
      <c r="I30">
        <v>3.379</v>
      </c>
      <c r="J30">
        <f t="shared" si="2"/>
        <v>3.411899336573168</v>
      </c>
      <c r="K30">
        <v>7.7097531600000009</v>
      </c>
      <c r="L30">
        <v>10.729255726666667</v>
      </c>
      <c r="M30">
        <v>0.89728974333333333</v>
      </c>
      <c r="N30">
        <v>9.8319659833333333</v>
      </c>
      <c r="O30">
        <v>6.1230000000000002</v>
      </c>
      <c r="P30">
        <v>548</v>
      </c>
    </row>
    <row r="31" spans="1:54" x14ac:dyDescent="0.35">
      <c r="A31">
        <v>29</v>
      </c>
      <c r="B31">
        <v>4.4999999999999998E-2</v>
      </c>
      <c r="C31">
        <v>121.65</v>
      </c>
      <c r="D31">
        <f t="shared" si="8"/>
        <v>0.01</v>
      </c>
      <c r="E31">
        <v>6.7000000000000004E-2</v>
      </c>
      <c r="F31">
        <v>10.885999999999999</v>
      </c>
      <c r="G31">
        <f t="shared" si="1"/>
        <v>0.05</v>
      </c>
      <c r="H31">
        <v>56.737000000000002</v>
      </c>
      <c r="I31">
        <v>3.8736000000000002</v>
      </c>
      <c r="J31">
        <f t="shared" si="2"/>
        <v>3.9105785323949909</v>
      </c>
      <c r="K31">
        <v>8.9838127233333349</v>
      </c>
      <c r="L31">
        <v>11.163723496666668</v>
      </c>
      <c r="M31">
        <v>-0.47405867000000002</v>
      </c>
      <c r="N31">
        <v>11.163723496666668</v>
      </c>
      <c r="O31">
        <v>6.2530000000000001</v>
      </c>
      <c r="P31">
        <v>626</v>
      </c>
    </row>
    <row r="32" spans="1:54" x14ac:dyDescent="0.35">
      <c r="A32">
        <v>30</v>
      </c>
      <c r="B32">
        <v>4.2999999999999997E-2</v>
      </c>
      <c r="C32">
        <v>110.64400000000001</v>
      </c>
      <c r="D32">
        <f t="shared" si="8"/>
        <v>0.01</v>
      </c>
      <c r="E32">
        <v>5.6000000000000001E-2</v>
      </c>
      <c r="F32">
        <v>19.492999999999999</v>
      </c>
      <c r="G32">
        <f t="shared" si="1"/>
        <v>0.05</v>
      </c>
      <c r="H32">
        <v>62.927999999999997</v>
      </c>
      <c r="I32">
        <v>2.8351999999999999</v>
      </c>
      <c r="J32">
        <f t="shared" si="2"/>
        <v>2.8636143655098705</v>
      </c>
      <c r="K32">
        <v>15.92968716</v>
      </c>
      <c r="L32">
        <v>11.246810423333335</v>
      </c>
      <c r="M32">
        <v>-0.27629762666666663</v>
      </c>
      <c r="N32">
        <v>11.246810423333335</v>
      </c>
      <c r="O32">
        <v>6.3959999999999999</v>
      </c>
      <c r="P32">
        <v>619</v>
      </c>
    </row>
    <row r="33" spans="1:16" x14ac:dyDescent="0.35">
      <c r="A33">
        <v>31</v>
      </c>
      <c r="B33">
        <v>0.21199999999999999</v>
      </c>
      <c r="C33">
        <v>91.143000000000001</v>
      </c>
      <c r="D33">
        <f t="shared" si="8"/>
        <v>0.01</v>
      </c>
      <c r="E33">
        <f t="shared" ref="E33:E35" si="11">0.04/2</f>
        <v>0.02</v>
      </c>
      <c r="F33">
        <v>0.251</v>
      </c>
      <c r="G33">
        <f t="shared" si="1"/>
        <v>0.05</v>
      </c>
      <c r="H33">
        <v>147.41999999999999</v>
      </c>
      <c r="I33">
        <v>3.0068000000000001</v>
      </c>
      <c r="J33">
        <f t="shared" si="2"/>
        <v>3.0366296303764795</v>
      </c>
      <c r="K33">
        <v>4.9982718466666656</v>
      </c>
      <c r="L33">
        <v>33.718599706666673</v>
      </c>
      <c r="M33">
        <v>16.566434839999999</v>
      </c>
      <c r="N33">
        <v>17.152164866666674</v>
      </c>
      <c r="O33">
        <v>6.9690000000000003</v>
      </c>
      <c r="P33">
        <v>1061</v>
      </c>
    </row>
    <row r="34" spans="1:16" x14ac:dyDescent="0.35">
      <c r="A34">
        <v>32</v>
      </c>
      <c r="B34">
        <v>0.187</v>
      </c>
      <c r="C34">
        <v>107.458</v>
      </c>
      <c r="D34">
        <f t="shared" si="8"/>
        <v>0.01</v>
      </c>
      <c r="E34">
        <f t="shared" si="11"/>
        <v>0.02</v>
      </c>
      <c r="F34">
        <v>0.57499999999999996</v>
      </c>
      <c r="G34">
        <f t="shared" si="1"/>
        <v>0.05</v>
      </c>
      <c r="H34">
        <v>168.59800000000001</v>
      </c>
      <c r="I34">
        <v>2.7928000000000002</v>
      </c>
      <c r="J34">
        <f t="shared" si="2"/>
        <v>2.8208646730253473</v>
      </c>
      <c r="K34">
        <v>5.1761964966666669</v>
      </c>
      <c r="L34">
        <v>35.572250136666668</v>
      </c>
      <c r="M34">
        <v>16.331344703333333</v>
      </c>
      <c r="N34">
        <v>19.240905433333335</v>
      </c>
      <c r="O34">
        <v>7.1909999999999998</v>
      </c>
      <c r="P34">
        <v>1119</v>
      </c>
    </row>
    <row r="35" spans="1:16" x14ac:dyDescent="0.35">
      <c r="A35">
        <v>33</v>
      </c>
      <c r="B35">
        <v>0.185</v>
      </c>
      <c r="C35">
        <v>102.473</v>
      </c>
      <c r="D35">
        <f t="shared" si="8"/>
        <v>0.01</v>
      </c>
      <c r="E35">
        <f t="shared" si="11"/>
        <v>0.02</v>
      </c>
      <c r="F35">
        <v>5.5E-2</v>
      </c>
      <c r="G35">
        <f t="shared" si="1"/>
        <v>0.05</v>
      </c>
      <c r="H35">
        <v>131.649</v>
      </c>
      <c r="I35">
        <v>3.4424000000000001</v>
      </c>
      <c r="J35">
        <f t="shared" si="2"/>
        <v>3.4758222258071019</v>
      </c>
      <c r="K35">
        <v>5.7313532033333336</v>
      </c>
      <c r="L35">
        <v>35.777135446666669</v>
      </c>
      <c r="M35">
        <v>17.471455616666663</v>
      </c>
      <c r="N35">
        <v>18.305679830000006</v>
      </c>
      <c r="O35">
        <v>7.3170000000000002</v>
      </c>
      <c r="P35">
        <v>1250</v>
      </c>
    </row>
    <row r="36" spans="1:16" x14ac:dyDescent="0.35">
      <c r="A36">
        <v>34</v>
      </c>
      <c r="B36">
        <f t="shared" ref="B36" si="12">0.04/2</f>
        <v>0.02</v>
      </c>
      <c r="C36">
        <v>95.87</v>
      </c>
      <c r="D36">
        <v>1.7999999999999999E-2</v>
      </c>
      <c r="E36">
        <v>6.6000000000000003E-2</v>
      </c>
      <c r="F36">
        <v>36.807000000000002</v>
      </c>
      <c r="G36">
        <f t="shared" si="1"/>
        <v>0.05</v>
      </c>
      <c r="H36">
        <v>28.062000000000001</v>
      </c>
      <c r="I36">
        <v>10</v>
      </c>
      <c r="J36">
        <f t="shared" si="2"/>
        <v>10.087505797422919</v>
      </c>
      <c r="K36">
        <v>16.38184363666667</v>
      </c>
      <c r="L36">
        <v>7.8110446099999997</v>
      </c>
      <c r="M36">
        <v>-3.1384485400000002</v>
      </c>
      <c r="N36">
        <v>7.8110446099999997</v>
      </c>
      <c r="O36">
        <v>5.7249999999999996</v>
      </c>
      <c r="P36">
        <v>377</v>
      </c>
    </row>
    <row r="37" spans="1:16" x14ac:dyDescent="0.35">
      <c r="A37">
        <v>35</v>
      </c>
      <c r="B37">
        <v>3.6999999999999998E-2</v>
      </c>
      <c r="C37">
        <v>104.714</v>
      </c>
      <c r="D37">
        <f t="shared" si="8"/>
        <v>0.01</v>
      </c>
      <c r="E37">
        <v>9.5000000000000001E-2</v>
      </c>
      <c r="F37">
        <v>41.155999999999999</v>
      </c>
      <c r="G37">
        <f t="shared" si="1"/>
        <v>0.05</v>
      </c>
      <c r="H37">
        <v>32.466000000000001</v>
      </c>
      <c r="I37">
        <v>3.2364999999999999</v>
      </c>
      <c r="J37">
        <f t="shared" si="2"/>
        <v>3.2682240729164564</v>
      </c>
      <c r="K37">
        <v>15.992018526666664</v>
      </c>
      <c r="L37">
        <v>8.4763788133333335</v>
      </c>
      <c r="M37">
        <v>-3.3167153200000001</v>
      </c>
      <c r="N37">
        <v>8.4763788133333335</v>
      </c>
      <c r="O37">
        <v>6.524</v>
      </c>
      <c r="P37">
        <v>600</v>
      </c>
    </row>
    <row r="38" spans="1:16" x14ac:dyDescent="0.35">
      <c r="A38">
        <v>36</v>
      </c>
      <c r="B38">
        <v>3.4000000000000002E-2</v>
      </c>
      <c r="C38">
        <v>102.16</v>
      </c>
      <c r="D38">
        <f t="shared" si="8"/>
        <v>0.01</v>
      </c>
      <c r="E38">
        <v>7.4999999999999997E-2</v>
      </c>
      <c r="F38">
        <v>35.341000000000001</v>
      </c>
      <c r="G38">
        <f t="shared" si="1"/>
        <v>0.05</v>
      </c>
      <c r="H38">
        <v>37.103000000000002</v>
      </c>
      <c r="I38">
        <v>3.5851000000000002</v>
      </c>
      <c r="J38">
        <f t="shared" si="2"/>
        <v>3.6196991389566655</v>
      </c>
      <c r="K38">
        <v>17.488973856666664</v>
      </c>
      <c r="L38">
        <v>9.4815202600000017</v>
      </c>
      <c r="M38">
        <v>-3.0446766599999999</v>
      </c>
      <c r="N38">
        <v>9.4815202600000017</v>
      </c>
      <c r="O38">
        <v>6.8719999999999999</v>
      </c>
      <c r="P38">
        <v>352</v>
      </c>
    </row>
    <row r="39" spans="1:16" x14ac:dyDescent="0.35">
      <c r="A39">
        <v>37</v>
      </c>
      <c r="B39">
        <f t="shared" ref="B39" si="13">0.04/2</f>
        <v>0.02</v>
      </c>
      <c r="C39">
        <v>160.084</v>
      </c>
      <c r="D39">
        <f t="shared" si="8"/>
        <v>0.01</v>
      </c>
      <c r="E39">
        <f t="shared" ref="E39:E40" si="14">0.04/2</f>
        <v>0.02</v>
      </c>
      <c r="F39">
        <v>1.1859999999999999</v>
      </c>
      <c r="G39">
        <f t="shared" si="1"/>
        <v>0.05</v>
      </c>
      <c r="H39">
        <v>15.605</v>
      </c>
      <c r="I39">
        <v>2.7342</v>
      </c>
      <c r="J39">
        <f t="shared" si="2"/>
        <v>2.76178137161985</v>
      </c>
      <c r="K39">
        <v>5.6003162499999997</v>
      </c>
      <c r="L39">
        <v>122.2846871</v>
      </c>
      <c r="M39">
        <v>71.308215956666672</v>
      </c>
      <c r="N39">
        <v>50.976471143333328</v>
      </c>
      <c r="O39">
        <v>7.0439999999999996</v>
      </c>
      <c r="P39">
        <v>1322</v>
      </c>
    </row>
    <row r="40" spans="1:16" x14ac:dyDescent="0.35">
      <c r="A40">
        <v>38</v>
      </c>
      <c r="B40">
        <v>0.14399999999999999</v>
      </c>
      <c r="C40">
        <v>150.42500000000001</v>
      </c>
      <c r="D40">
        <f t="shared" si="8"/>
        <v>0.01</v>
      </c>
      <c r="E40">
        <f t="shared" si="14"/>
        <v>0.02</v>
      </c>
      <c r="F40">
        <v>0.121</v>
      </c>
      <c r="G40">
        <f t="shared" si="1"/>
        <v>0.05</v>
      </c>
      <c r="H40">
        <v>66.563999999999993</v>
      </c>
      <c r="I40">
        <v>2.7094999999999998</v>
      </c>
      <c r="J40">
        <f t="shared" si="2"/>
        <v>2.7368776592526864</v>
      </c>
      <c r="K40">
        <v>5.5828964000000001</v>
      </c>
      <c r="L40">
        <v>60.138592686666669</v>
      </c>
      <c r="M40">
        <v>37.08604536666666</v>
      </c>
      <c r="N40">
        <v>23.052547320000009</v>
      </c>
      <c r="O40">
        <v>7.5209999999999999</v>
      </c>
      <c r="P40">
        <v>1502</v>
      </c>
    </row>
    <row r="41" spans="1:16" x14ac:dyDescent="0.35">
      <c r="A41">
        <v>39</v>
      </c>
      <c r="B41">
        <v>0.13800000000000001</v>
      </c>
      <c r="C41">
        <v>157.601</v>
      </c>
      <c r="D41">
        <f t="shared" si="8"/>
        <v>0.01</v>
      </c>
      <c r="E41">
        <v>2.7E-2</v>
      </c>
      <c r="F41">
        <v>0.89800000000000002</v>
      </c>
      <c r="G41">
        <f t="shared" si="1"/>
        <v>0.05</v>
      </c>
      <c r="H41">
        <v>121.535</v>
      </c>
      <c r="I41">
        <v>1.3089</v>
      </c>
      <c r="J41">
        <f t="shared" si="2"/>
        <v>1.324726260813454</v>
      </c>
      <c r="K41">
        <v>2.9337715333333332</v>
      </c>
      <c r="L41">
        <v>62.146203276666675</v>
      </c>
      <c r="M41">
        <v>38.603860830000002</v>
      </c>
      <c r="N41">
        <v>23.542342446666673</v>
      </c>
      <c r="O41">
        <v>7.0229999999999997</v>
      </c>
      <c r="P41">
        <v>1532</v>
      </c>
    </row>
    <row r="42" spans="1:16" x14ac:dyDescent="0.35">
      <c r="A42">
        <v>40</v>
      </c>
      <c r="B42">
        <f t="shared" ref="B42:B43" si="15">0.04/2</f>
        <v>0.02</v>
      </c>
      <c r="C42">
        <v>130.07300000000001</v>
      </c>
      <c r="D42">
        <f t="shared" si="8"/>
        <v>0.01</v>
      </c>
      <c r="E42">
        <v>5.8999999999999997E-2</v>
      </c>
      <c r="F42">
        <v>17.527000000000001</v>
      </c>
      <c r="G42">
        <f t="shared" si="1"/>
        <v>0.05</v>
      </c>
      <c r="H42">
        <v>48.66</v>
      </c>
      <c r="I42">
        <v>2.4762</v>
      </c>
      <c r="J42">
        <f t="shared" si="2"/>
        <v>2.5016535258413821</v>
      </c>
      <c r="K42">
        <v>19.87102368</v>
      </c>
      <c r="L42">
        <v>12.826516919999998</v>
      </c>
      <c r="M42">
        <v>-1.3487723466666666</v>
      </c>
      <c r="N42">
        <v>12.826516919999998</v>
      </c>
      <c r="O42">
        <v>5.83</v>
      </c>
      <c r="P42">
        <v>521</v>
      </c>
    </row>
    <row r="43" spans="1:16" x14ac:dyDescent="0.35">
      <c r="A43">
        <v>41</v>
      </c>
      <c r="B43">
        <f t="shared" si="15"/>
        <v>0.02</v>
      </c>
      <c r="C43">
        <v>131.12299999999999</v>
      </c>
      <c r="D43">
        <f t="shared" si="8"/>
        <v>0.01</v>
      </c>
      <c r="E43">
        <v>5.2999999999999999E-2</v>
      </c>
      <c r="F43">
        <v>14.15</v>
      </c>
      <c r="G43">
        <f t="shared" si="1"/>
        <v>0.05</v>
      </c>
      <c r="H43">
        <v>40.337000000000003</v>
      </c>
      <c r="I43">
        <v>2.5689000000000002</v>
      </c>
      <c r="J43">
        <f t="shared" si="2"/>
        <v>2.5951180657780646</v>
      </c>
      <c r="K43">
        <v>17.028186016666666</v>
      </c>
      <c r="L43">
        <v>9.6219878500000018</v>
      </c>
      <c r="M43">
        <v>-1.8196902766666667</v>
      </c>
      <c r="N43">
        <v>9.6219878500000018</v>
      </c>
      <c r="O43">
        <v>6.5410000000000004</v>
      </c>
      <c r="P43">
        <v>688</v>
      </c>
    </row>
    <row r="44" spans="1:16" x14ac:dyDescent="0.35">
      <c r="A44">
        <v>42</v>
      </c>
      <c r="B44">
        <v>4.2999999999999997E-2</v>
      </c>
      <c r="C44">
        <v>120.312</v>
      </c>
      <c r="D44">
        <f t="shared" si="8"/>
        <v>0.01</v>
      </c>
      <c r="E44">
        <v>4.1000000000000002E-2</v>
      </c>
      <c r="F44">
        <v>14.065</v>
      </c>
      <c r="G44">
        <f t="shared" si="1"/>
        <v>0.05</v>
      </c>
      <c r="H44">
        <v>51.975000000000001</v>
      </c>
      <c r="I44">
        <v>2.5253999999999999</v>
      </c>
      <c r="J44">
        <f t="shared" si="2"/>
        <v>2.5512593010828573</v>
      </c>
      <c r="K44">
        <v>23.888551176666667</v>
      </c>
      <c r="L44">
        <v>11.888350973333333</v>
      </c>
      <c r="M44">
        <v>-0.64911408999999998</v>
      </c>
      <c r="N44">
        <v>11.888350973333333</v>
      </c>
      <c r="O44">
        <v>5.8410000000000002</v>
      </c>
      <c r="P44">
        <v>352</v>
      </c>
    </row>
    <row r="45" spans="1:16" x14ac:dyDescent="0.35">
      <c r="A45">
        <v>43</v>
      </c>
      <c r="B45">
        <v>0.21099999999999999</v>
      </c>
      <c r="C45">
        <v>120.67</v>
      </c>
      <c r="D45">
        <f t="shared" si="8"/>
        <v>0.01</v>
      </c>
      <c r="E45">
        <f t="shared" ref="E45:E47" si="16">0.04/2</f>
        <v>0.02</v>
      </c>
      <c r="F45">
        <v>0.67</v>
      </c>
      <c r="G45">
        <f t="shared" si="1"/>
        <v>0.05</v>
      </c>
      <c r="H45">
        <v>99.760999999999996</v>
      </c>
      <c r="I45">
        <v>3.2078000000000002</v>
      </c>
      <c r="J45">
        <f t="shared" si="2"/>
        <v>3.2392873706922627</v>
      </c>
      <c r="K45">
        <v>14.3329887</v>
      </c>
      <c r="L45">
        <v>43.316001690000007</v>
      </c>
      <c r="M45">
        <v>18.967085660000002</v>
      </c>
      <c r="N45">
        <v>24.348916030000005</v>
      </c>
      <c r="O45">
        <v>7.032</v>
      </c>
      <c r="P45">
        <v>961</v>
      </c>
    </row>
    <row r="46" spans="1:16" x14ac:dyDescent="0.35">
      <c r="A46">
        <v>44</v>
      </c>
      <c r="B46">
        <v>0.21199999999999999</v>
      </c>
      <c r="C46">
        <v>123.105</v>
      </c>
      <c r="D46">
        <f t="shared" si="8"/>
        <v>0.01</v>
      </c>
      <c r="E46">
        <f t="shared" si="16"/>
        <v>0.02</v>
      </c>
      <c r="F46">
        <v>4.3540000000000001</v>
      </c>
      <c r="G46">
        <f t="shared" si="1"/>
        <v>0.05</v>
      </c>
      <c r="H46">
        <v>125.711</v>
      </c>
      <c r="I46">
        <v>3.4310999999999998</v>
      </c>
      <c r="J46">
        <f t="shared" si="2"/>
        <v>3.4644290294609905</v>
      </c>
      <c r="K46">
        <v>10.279304936666668</v>
      </c>
      <c r="L46">
        <v>40.370736706666669</v>
      </c>
      <c r="M46">
        <v>18.995172370000002</v>
      </c>
      <c r="N46">
        <v>21.375564336666667</v>
      </c>
      <c r="O46">
        <v>7.6580000000000004</v>
      </c>
      <c r="P46">
        <v>1356</v>
      </c>
    </row>
    <row r="47" spans="1:16" x14ac:dyDescent="0.35">
      <c r="A47">
        <v>45</v>
      </c>
      <c r="B47">
        <v>0.21</v>
      </c>
      <c r="C47">
        <v>130.42400000000001</v>
      </c>
      <c r="D47">
        <f t="shared" si="8"/>
        <v>0.01</v>
      </c>
      <c r="E47">
        <f t="shared" si="16"/>
        <v>0.02</v>
      </c>
      <c r="F47">
        <v>1.206</v>
      </c>
      <c r="G47">
        <f t="shared" si="1"/>
        <v>0.05</v>
      </c>
      <c r="H47">
        <v>116.872</v>
      </c>
      <c r="I47">
        <v>3.7709000000000001</v>
      </c>
      <c r="J47">
        <f t="shared" si="2"/>
        <v>3.8070315178157323</v>
      </c>
      <c r="K47">
        <v>9.6711402966666675</v>
      </c>
      <c r="L47">
        <v>40.701940409999999</v>
      </c>
      <c r="M47">
        <v>18.683370456666665</v>
      </c>
      <c r="N47">
        <v>22.018569953333333</v>
      </c>
      <c r="O47">
        <v>7.2149999999999999</v>
      </c>
      <c r="P47">
        <v>824</v>
      </c>
    </row>
    <row r="48" spans="1:16" x14ac:dyDescent="0.35">
      <c r="A48">
        <v>46</v>
      </c>
      <c r="B48">
        <f t="shared" ref="B48:B49" si="17">0.04/2</f>
        <v>0.02</v>
      </c>
      <c r="C48">
        <v>119.31399999999999</v>
      </c>
      <c r="D48">
        <f t="shared" si="8"/>
        <v>0.01</v>
      </c>
      <c r="E48">
        <v>7.4999999999999997E-2</v>
      </c>
      <c r="F48">
        <v>39.979999999999997</v>
      </c>
      <c r="G48">
        <f t="shared" si="1"/>
        <v>0.05</v>
      </c>
      <c r="H48">
        <v>14.353</v>
      </c>
      <c r="I48">
        <v>2.9582999999999999</v>
      </c>
      <c r="J48">
        <f t="shared" si="2"/>
        <v>2.9877296283599843</v>
      </c>
      <c r="K48">
        <v>23.822318453333335</v>
      </c>
      <c r="L48">
        <v>9.9483903133333342</v>
      </c>
      <c r="M48">
        <v>-3.4000781249999998</v>
      </c>
      <c r="N48">
        <v>9.9483903133333342</v>
      </c>
      <c r="O48">
        <v>6.4580000000000002</v>
      </c>
      <c r="P48">
        <v>544</v>
      </c>
    </row>
    <row r="49" spans="1:16" x14ac:dyDescent="0.35">
      <c r="A49">
        <v>47</v>
      </c>
      <c r="B49">
        <f t="shared" si="17"/>
        <v>0.02</v>
      </c>
      <c r="C49">
        <v>112.70099999999999</v>
      </c>
      <c r="D49">
        <f t="shared" si="8"/>
        <v>0.01</v>
      </c>
      <c r="E49">
        <v>6.0999999999999999E-2</v>
      </c>
      <c r="F49">
        <v>34.680999999999997</v>
      </c>
      <c r="G49">
        <f t="shared" si="1"/>
        <v>0.05</v>
      </c>
      <c r="H49">
        <v>24.78</v>
      </c>
      <c r="I49">
        <v>2.0171999999999999</v>
      </c>
      <c r="J49">
        <f t="shared" si="2"/>
        <v>2.038867939747131</v>
      </c>
      <c r="K49">
        <v>29.735105986666667</v>
      </c>
      <c r="L49">
        <v>9.9607490700000003</v>
      </c>
      <c r="M49">
        <v>-3.2924231733333333</v>
      </c>
      <c r="N49">
        <v>9.9607490700000003</v>
      </c>
      <c r="O49">
        <v>6.45</v>
      </c>
      <c r="P49">
        <v>586</v>
      </c>
    </row>
    <row r="50" spans="1:16" x14ac:dyDescent="0.35">
      <c r="A50">
        <v>48</v>
      </c>
      <c r="B50">
        <v>3.5999999999999997E-2</v>
      </c>
      <c r="C50">
        <v>113.669</v>
      </c>
      <c r="D50">
        <f t="shared" si="8"/>
        <v>0.01</v>
      </c>
      <c r="E50">
        <v>5.5E-2</v>
      </c>
      <c r="F50">
        <v>33.661000000000001</v>
      </c>
      <c r="G50">
        <f t="shared" si="1"/>
        <v>0.05</v>
      </c>
      <c r="H50">
        <v>26.49</v>
      </c>
      <c r="I50">
        <v>2.2332000000000001</v>
      </c>
      <c r="J50">
        <f t="shared" si="2"/>
        <v>2.2566493920267789</v>
      </c>
      <c r="K50">
        <v>30.047975429999997</v>
      </c>
      <c r="L50">
        <v>9.5922158699999986</v>
      </c>
      <c r="M50">
        <v>-3.4346866733333332</v>
      </c>
      <c r="N50">
        <v>9.5922158699999986</v>
      </c>
      <c r="O50">
        <v>6.3209999999999997</v>
      </c>
      <c r="P50">
        <v>452</v>
      </c>
    </row>
    <row r="51" spans="1:16" x14ac:dyDescent="0.35">
      <c r="A51">
        <v>49</v>
      </c>
      <c r="B51">
        <v>0.108</v>
      </c>
      <c r="C51">
        <v>97.082999999999998</v>
      </c>
      <c r="D51">
        <v>3.1E-2</v>
      </c>
      <c r="E51">
        <f t="shared" ref="E51:E54" si="18">0.04/2</f>
        <v>0.02</v>
      </c>
      <c r="F51">
        <v>24.108000000000001</v>
      </c>
      <c r="G51">
        <v>2.9369999999999998</v>
      </c>
      <c r="H51">
        <v>29.858000000000001</v>
      </c>
      <c r="I51">
        <v>0.9627</v>
      </c>
      <c r="J51">
        <f t="shared" si="2"/>
        <v>0.97567098868746349</v>
      </c>
      <c r="K51">
        <v>41.239671183333336</v>
      </c>
      <c r="L51">
        <v>28.209548330000001</v>
      </c>
      <c r="M51">
        <v>7.6135191600000001</v>
      </c>
      <c r="N51">
        <v>20.596029170000001</v>
      </c>
      <c r="O51">
        <v>6.2160000000000002</v>
      </c>
      <c r="P51">
        <v>689</v>
      </c>
    </row>
    <row r="52" spans="1:16" x14ac:dyDescent="0.35">
      <c r="A52">
        <v>50</v>
      </c>
      <c r="B52">
        <v>0.113</v>
      </c>
      <c r="C52">
        <v>75.177999999999997</v>
      </c>
      <c r="D52">
        <v>0.219</v>
      </c>
      <c r="E52">
        <f t="shared" si="18"/>
        <v>0.02</v>
      </c>
      <c r="F52">
        <v>26.978000000000002</v>
      </c>
      <c r="G52">
        <v>3.1440000000000001</v>
      </c>
      <c r="H52">
        <v>32.137</v>
      </c>
      <c r="I52">
        <v>1.6698</v>
      </c>
      <c r="J52">
        <f t="shared" si="2"/>
        <v>1.6886027706640316</v>
      </c>
      <c r="K52">
        <v>31.399051263333334</v>
      </c>
      <c r="L52">
        <v>29.309136526666663</v>
      </c>
      <c r="M52">
        <v>7.7336577799999988</v>
      </c>
      <c r="N52">
        <v>21.575478746666665</v>
      </c>
      <c r="O52">
        <v>7.423</v>
      </c>
      <c r="P52">
        <v>587</v>
      </c>
    </row>
    <row r="53" spans="1:16" x14ac:dyDescent="0.35">
      <c r="A53">
        <v>51</v>
      </c>
      <c r="B53">
        <v>0.107</v>
      </c>
      <c r="C53">
        <v>96.668000000000006</v>
      </c>
      <c r="D53">
        <v>2.077</v>
      </c>
      <c r="E53">
        <f t="shared" si="18"/>
        <v>0.02</v>
      </c>
      <c r="F53">
        <v>19.423999999999999</v>
      </c>
      <c r="G53">
        <v>2.4460000000000002</v>
      </c>
      <c r="H53">
        <v>29.164000000000001</v>
      </c>
      <c r="I53">
        <v>1.6</v>
      </c>
      <c r="J53">
        <f t="shared" si="2"/>
        <v>1.6182270976588495</v>
      </c>
      <c r="K53">
        <v>41.874066509999999</v>
      </c>
      <c r="L53">
        <v>25.429468446666665</v>
      </c>
      <c r="M53">
        <v>7.2538360266666659</v>
      </c>
      <c r="N53">
        <v>18.175632419999999</v>
      </c>
      <c r="O53">
        <v>7.6509999999999998</v>
      </c>
      <c r="P53">
        <v>689</v>
      </c>
    </row>
    <row r="54" spans="1:16" x14ac:dyDescent="0.35">
      <c r="A54">
        <v>52</v>
      </c>
      <c r="B54">
        <v>0.108</v>
      </c>
      <c r="C54">
        <v>74.888000000000005</v>
      </c>
      <c r="D54">
        <v>4.7300000000000004</v>
      </c>
      <c r="E54">
        <f t="shared" si="18"/>
        <v>0.02</v>
      </c>
      <c r="F54">
        <v>17.797999999999998</v>
      </c>
      <c r="G54">
        <v>2.484</v>
      </c>
      <c r="H54">
        <v>30.106000000000002</v>
      </c>
      <c r="I54">
        <v>1.2085999999999999</v>
      </c>
      <c r="J54">
        <f t="shared" si="2"/>
        <v>1.223599040148414</v>
      </c>
      <c r="K54">
        <v>30.929022773333333</v>
      </c>
      <c r="L54">
        <v>25.641346280000004</v>
      </c>
      <c r="M54">
        <v>7.0970528399999999</v>
      </c>
      <c r="N54">
        <v>18.544293440000004</v>
      </c>
      <c r="O54">
        <v>7.3419999999999996</v>
      </c>
      <c r="P54">
        <v>598</v>
      </c>
    </row>
    <row r="55" spans="1:16" x14ac:dyDescent="0.35">
      <c r="A55">
        <v>53</v>
      </c>
      <c r="I55">
        <v>1.5507</v>
      </c>
      <c r="J55">
        <f t="shared" si="2"/>
        <v>1.5685204976709484</v>
      </c>
    </row>
    <row r="56" spans="1:16" x14ac:dyDescent="0.35">
      <c r="A56">
        <v>54</v>
      </c>
      <c r="I56">
        <v>1.4744999999999999</v>
      </c>
      <c r="J56">
        <f t="shared" si="2"/>
        <v>1.4916920408945171</v>
      </c>
    </row>
  </sheetData>
  <conditionalFormatting sqref="AO3:BB1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O22:BB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56"/>
  <sheetViews>
    <sheetView topLeftCell="G1" zoomScale="60" zoomScaleNormal="60" workbookViewId="0">
      <selection activeCell="O2" sqref="O2"/>
    </sheetView>
  </sheetViews>
  <sheetFormatPr defaultRowHeight="14.5" x14ac:dyDescent="0.35"/>
  <cols>
    <col min="1" max="1" width="15.08984375" customWidth="1"/>
    <col min="9" max="9" width="27.6328125" customWidth="1"/>
    <col min="34" max="39" width="8.90625"/>
  </cols>
  <sheetData>
    <row r="1" spans="1:54" x14ac:dyDescent="0.35">
      <c r="A1" t="s">
        <v>15</v>
      </c>
    </row>
    <row r="2" spans="1:54" x14ac:dyDescent="0.35">
      <c r="A2" t="s">
        <v>16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2" t="s">
        <v>18</v>
      </c>
      <c r="J2" s="2" t="s">
        <v>17</v>
      </c>
      <c r="K2" s="1" t="s">
        <v>10</v>
      </c>
      <c r="L2" s="1" t="s">
        <v>11</v>
      </c>
      <c r="M2" s="1" t="s">
        <v>12</v>
      </c>
      <c r="N2" s="1" t="s">
        <v>9</v>
      </c>
      <c r="O2" s="1" t="s">
        <v>30</v>
      </c>
      <c r="P2" s="1" t="s">
        <v>13</v>
      </c>
      <c r="Q2" s="1" t="s">
        <v>21</v>
      </c>
      <c r="R2" s="1" t="s">
        <v>29</v>
      </c>
    </row>
    <row r="3" spans="1:54" x14ac:dyDescent="0.35">
      <c r="A3">
        <v>1</v>
      </c>
      <c r="B3">
        <v>0.161</v>
      </c>
      <c r="C3">
        <v>96.534999999999997</v>
      </c>
      <c r="D3">
        <v>0.04</v>
      </c>
      <c r="E3">
        <f>0.04/2</f>
        <v>0.02</v>
      </c>
      <c r="F3">
        <v>0.75700000000000001</v>
      </c>
      <c r="G3">
        <v>0.42899999999999999</v>
      </c>
      <c r="H3">
        <v>81.480999999999995</v>
      </c>
      <c r="I3">
        <v>4.1200000000000001E-2</v>
      </c>
      <c r="J3">
        <f>(I3+0.00499)/0.99182*50</f>
        <v>2.3285475187029907</v>
      </c>
      <c r="K3">
        <v>2.6213258633333334</v>
      </c>
      <c r="L3">
        <v>25.492517920000001</v>
      </c>
      <c r="M3">
        <v>12.63546109</v>
      </c>
      <c r="N3">
        <v>12.857056830000001</v>
      </c>
      <c r="O3">
        <v>7.0229999999999997</v>
      </c>
      <c r="P3">
        <v>634</v>
      </c>
      <c r="Q3" s="11">
        <v>10.74</v>
      </c>
      <c r="R3" s="11">
        <v>421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x14ac:dyDescent="0.35">
      <c r="A4">
        <v>2</v>
      </c>
      <c r="B4">
        <v>0.189</v>
      </c>
      <c r="C4">
        <v>92.588999999999999</v>
      </c>
      <c r="D4">
        <v>0.248</v>
      </c>
      <c r="E4">
        <v>6.0999999999999999E-2</v>
      </c>
      <c r="F4">
        <v>1.7090000000000001</v>
      </c>
      <c r="G4">
        <v>0.40899999999999997</v>
      </c>
      <c r="H4">
        <v>95.774000000000001</v>
      </c>
      <c r="I4">
        <v>9.5000000000000001E-2</v>
      </c>
      <c r="J4">
        <f t="shared" ref="J4:J54" si="0">(I4+0.00499)/0.99182*50</f>
        <v>5.0407331975560075</v>
      </c>
      <c r="K4">
        <v>5.5534061033333337</v>
      </c>
      <c r="L4">
        <v>25.960078124999999</v>
      </c>
      <c r="M4">
        <v>10.562089943333334</v>
      </c>
      <c r="N4">
        <v>15.39799017</v>
      </c>
      <c r="O4">
        <v>7.1959999999999997</v>
      </c>
      <c r="P4">
        <v>636</v>
      </c>
      <c r="Q4" s="11">
        <v>11.05</v>
      </c>
      <c r="R4" s="11">
        <v>492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35">
      <c r="A5">
        <v>3</v>
      </c>
      <c r="B5">
        <v>0.13900000000000001</v>
      </c>
      <c r="C5">
        <v>116.852</v>
      </c>
      <c r="D5">
        <f>0.02/2</f>
        <v>0.01</v>
      </c>
      <c r="E5">
        <f>0.04/2</f>
        <v>0.02</v>
      </c>
      <c r="F5">
        <v>0.75900000000000001</v>
      </c>
      <c r="G5">
        <f>0.1/2</f>
        <v>0.05</v>
      </c>
      <c r="H5">
        <v>103.258</v>
      </c>
      <c r="I5">
        <v>0.06</v>
      </c>
      <c r="J5">
        <f t="shared" si="0"/>
        <v>3.2763001351051599</v>
      </c>
      <c r="K5">
        <v>4.1801527900000002</v>
      </c>
      <c r="L5">
        <v>38.457773029999998</v>
      </c>
      <c r="M5">
        <v>22.631665983333335</v>
      </c>
      <c r="N5">
        <v>15.826107046666664</v>
      </c>
      <c r="O5">
        <v>6.7949999999999999</v>
      </c>
      <c r="P5">
        <v>814</v>
      </c>
      <c r="Q5" s="11">
        <v>11.06</v>
      </c>
      <c r="R5" s="11">
        <v>619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x14ac:dyDescent="0.35">
      <c r="A6">
        <v>4</v>
      </c>
      <c r="B6">
        <v>3.6999999999999998E-2</v>
      </c>
      <c r="C6">
        <v>100.47499999999999</v>
      </c>
      <c r="D6">
        <v>4.2000000000000003E-2</v>
      </c>
      <c r="E6">
        <f>0.04/2</f>
        <v>0.02</v>
      </c>
      <c r="F6">
        <v>14.153</v>
      </c>
      <c r="G6">
        <v>0.437</v>
      </c>
      <c r="H6">
        <v>54.457999999999998</v>
      </c>
      <c r="I6">
        <v>0.1348</v>
      </c>
      <c r="J6">
        <f t="shared" si="0"/>
        <v>7.0471456514286865</v>
      </c>
      <c r="K6">
        <v>11.713356336666665</v>
      </c>
      <c r="L6">
        <v>11.44058547</v>
      </c>
      <c r="M6">
        <v>0.54278485999999992</v>
      </c>
      <c r="N6">
        <v>10.897800610000001</v>
      </c>
      <c r="O6">
        <v>5.657</v>
      </c>
      <c r="P6">
        <v>515</v>
      </c>
      <c r="Q6" s="11">
        <v>10.96</v>
      </c>
      <c r="R6" s="11">
        <v>732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x14ac:dyDescent="0.35">
      <c r="A7">
        <v>5</v>
      </c>
      <c r="B7">
        <f t="shared" ref="B7" si="1">0.04/2</f>
        <v>0.02</v>
      </c>
      <c r="C7">
        <v>103.006</v>
      </c>
      <c r="D7">
        <f>0.02/2</f>
        <v>0.01</v>
      </c>
      <c r="E7">
        <v>5.3999999999999999E-2</v>
      </c>
      <c r="F7">
        <v>11.401999999999999</v>
      </c>
      <c r="G7">
        <v>0.42399999999999999</v>
      </c>
      <c r="H7">
        <v>46.326999999999998</v>
      </c>
      <c r="I7">
        <v>7.6600000000000001E-2</v>
      </c>
      <c r="J7">
        <f t="shared" si="0"/>
        <v>4.1131455304389908</v>
      </c>
      <c r="K7">
        <v>8.2856366099999992</v>
      </c>
      <c r="L7">
        <v>11.09892078</v>
      </c>
      <c r="M7">
        <v>0.17583486333333334</v>
      </c>
      <c r="N7">
        <v>10.923085916666667</v>
      </c>
      <c r="O7">
        <v>5.5289999999999999</v>
      </c>
      <c r="P7">
        <v>521</v>
      </c>
      <c r="Q7" s="11">
        <v>11.07</v>
      </c>
      <c r="R7" s="11">
        <v>743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</row>
    <row r="8" spans="1:54" x14ac:dyDescent="0.35">
      <c r="A8">
        <v>6</v>
      </c>
      <c r="B8">
        <v>4.1000000000000002E-2</v>
      </c>
      <c r="C8">
        <v>109.31399999999999</v>
      </c>
      <c r="D8">
        <v>4.8000000000000001E-2</v>
      </c>
      <c r="E8">
        <v>4.8000000000000001E-2</v>
      </c>
      <c r="F8">
        <v>17.291</v>
      </c>
      <c r="G8">
        <v>0.44800000000000001</v>
      </c>
      <c r="H8">
        <v>49.17</v>
      </c>
      <c r="I8">
        <v>0.14460000000000001</v>
      </c>
      <c r="J8">
        <f t="shared" si="0"/>
        <v>7.5411869089149235</v>
      </c>
      <c r="K8">
        <v>13.732872363333334</v>
      </c>
      <c r="L8">
        <v>13.131202936666668</v>
      </c>
      <c r="M8">
        <v>2.1783675833333334</v>
      </c>
      <c r="N8">
        <v>10.952835353333334</v>
      </c>
      <c r="O8">
        <v>6.02</v>
      </c>
      <c r="P8">
        <v>567</v>
      </c>
      <c r="Q8" s="11">
        <v>11</v>
      </c>
      <c r="R8" s="11">
        <v>820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x14ac:dyDescent="0.35">
      <c r="A9">
        <v>7</v>
      </c>
      <c r="B9">
        <v>0.23400000000000001</v>
      </c>
      <c r="C9">
        <v>107.964</v>
      </c>
      <c r="D9">
        <v>1.4999999999999999E-2</v>
      </c>
      <c r="E9">
        <f>0.04/2</f>
        <v>0.02</v>
      </c>
      <c r="F9">
        <v>0.71599999999999997</v>
      </c>
      <c r="G9">
        <v>0.35599999999999998</v>
      </c>
      <c r="H9">
        <v>150.30799999999999</v>
      </c>
      <c r="I9">
        <v>3.9300000000000002E-2</v>
      </c>
      <c r="J9">
        <f t="shared" si="0"/>
        <v>2.2327640095985162</v>
      </c>
      <c r="K9">
        <v>3.3942069700000004</v>
      </c>
      <c r="L9">
        <v>39.287009966666666</v>
      </c>
      <c r="M9">
        <v>13.328779466666667</v>
      </c>
      <c r="N9">
        <v>25.958230499999999</v>
      </c>
      <c r="O9">
        <v>6.9589999999999996</v>
      </c>
      <c r="P9">
        <v>854</v>
      </c>
      <c r="Q9" s="11">
        <v>11.02</v>
      </c>
      <c r="R9" s="11">
        <v>489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</row>
    <row r="10" spans="1:54" x14ac:dyDescent="0.35">
      <c r="A10">
        <v>8</v>
      </c>
      <c r="B10">
        <v>0.24099999999999999</v>
      </c>
      <c r="C10">
        <v>90.218000000000004</v>
      </c>
      <c r="D10">
        <v>0.81299999999999994</v>
      </c>
      <c r="E10">
        <f t="shared" ref="E10:E11" si="2">0.04/2</f>
        <v>0.02</v>
      </c>
      <c r="F10">
        <v>9.3249999999999993</v>
      </c>
      <c r="G10">
        <v>0.45600000000000002</v>
      </c>
      <c r="H10">
        <v>89.701999999999998</v>
      </c>
      <c r="I10">
        <v>0.23200000000000001</v>
      </c>
      <c r="J10">
        <f t="shared" si="0"/>
        <v>11.947228327720756</v>
      </c>
      <c r="K10">
        <v>20.2977466</v>
      </c>
      <c r="L10">
        <v>29.715034183333334</v>
      </c>
      <c r="M10">
        <v>12.316004270000001</v>
      </c>
      <c r="N10">
        <v>17.399029913333333</v>
      </c>
      <c r="O10">
        <v>7.0430000000000001</v>
      </c>
      <c r="P10">
        <v>698</v>
      </c>
      <c r="Q10" s="11">
        <v>11.07</v>
      </c>
      <c r="R10" s="11">
        <v>432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</row>
    <row r="11" spans="1:54" x14ac:dyDescent="0.35">
      <c r="A11">
        <v>9</v>
      </c>
      <c r="B11">
        <v>0.26100000000000001</v>
      </c>
      <c r="C11">
        <v>92.909000000000006</v>
      </c>
      <c r="D11">
        <v>0.57599999999999996</v>
      </c>
      <c r="E11">
        <f t="shared" si="2"/>
        <v>0.02</v>
      </c>
      <c r="F11">
        <v>7.843</v>
      </c>
      <c r="G11">
        <v>0.45100000000000001</v>
      </c>
      <c r="H11">
        <v>90.787000000000006</v>
      </c>
      <c r="I11">
        <v>0.2293</v>
      </c>
      <c r="J11">
        <f t="shared" si="0"/>
        <v>11.811114920045975</v>
      </c>
      <c r="K11">
        <v>20.402764750000003</v>
      </c>
      <c r="L11">
        <v>30.074658763333332</v>
      </c>
      <c r="M11">
        <v>11.535796359999999</v>
      </c>
      <c r="N11">
        <v>18.538862403333333</v>
      </c>
      <c r="O11">
        <v>7.2919999999999998</v>
      </c>
      <c r="P11">
        <v>693</v>
      </c>
      <c r="Q11" s="11">
        <v>11.08</v>
      </c>
      <c r="R11" s="11">
        <v>565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1:54" x14ac:dyDescent="0.35">
      <c r="A12">
        <v>10</v>
      </c>
      <c r="B12">
        <v>95.643000000000001</v>
      </c>
      <c r="C12">
        <v>2.9000000000000001E-2</v>
      </c>
      <c r="D12">
        <f>0.02/2</f>
        <v>0.01</v>
      </c>
      <c r="E12">
        <v>0.05</v>
      </c>
      <c r="F12">
        <v>31.256</v>
      </c>
      <c r="G12">
        <f>0.1/2</f>
        <v>0.05</v>
      </c>
      <c r="H12">
        <v>35.210999999999999</v>
      </c>
      <c r="I12">
        <v>0.15190000000000001</v>
      </c>
      <c r="J12">
        <f t="shared" si="0"/>
        <v>7.9091972333689569</v>
      </c>
      <c r="K12">
        <v>17.62060224</v>
      </c>
      <c r="L12">
        <v>9.3160458266666666</v>
      </c>
      <c r="M12">
        <v>-1.2295786099999999</v>
      </c>
      <c r="N12">
        <v>9.3160458266666666</v>
      </c>
      <c r="O12">
        <v>5.7169999999999996</v>
      </c>
      <c r="P12">
        <v>503</v>
      </c>
      <c r="Q12" s="11">
        <v>11.07</v>
      </c>
      <c r="R12" s="11">
        <v>731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x14ac:dyDescent="0.35">
      <c r="A13">
        <v>11</v>
      </c>
      <c r="B13">
        <f t="shared" ref="B13" si="3">0.04/2</f>
        <v>0.02</v>
      </c>
      <c r="C13">
        <v>94.628</v>
      </c>
      <c r="D13">
        <v>2.3E-2</v>
      </c>
      <c r="E13">
        <v>5.3999999999999999E-2</v>
      </c>
      <c r="F13">
        <v>31.544</v>
      </c>
      <c r="G13">
        <v>0.41</v>
      </c>
      <c r="H13">
        <v>36.316000000000003</v>
      </c>
      <c r="I13">
        <v>0.1603</v>
      </c>
      <c r="J13">
        <f t="shared" si="0"/>
        <v>8.332661168357161</v>
      </c>
      <c r="K13">
        <v>17.865679803333336</v>
      </c>
      <c r="L13">
        <v>8.5328417366666667</v>
      </c>
      <c r="M13">
        <v>-1.6138575033333336</v>
      </c>
      <c r="N13">
        <v>8.5328417366666667</v>
      </c>
      <c r="O13">
        <v>5.6580000000000004</v>
      </c>
      <c r="P13">
        <v>488</v>
      </c>
      <c r="Q13" s="11">
        <v>11.02</v>
      </c>
      <c r="R13" s="11">
        <v>720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x14ac:dyDescent="0.35">
      <c r="A14">
        <v>12</v>
      </c>
      <c r="B14">
        <v>4.5999999999999999E-2</v>
      </c>
      <c r="C14">
        <v>105.905</v>
      </c>
      <c r="D14">
        <f>0.02/2</f>
        <v>0.01</v>
      </c>
      <c r="E14">
        <v>6.6000000000000003E-2</v>
      </c>
      <c r="F14">
        <v>42.911000000000001</v>
      </c>
      <c r="G14">
        <v>0.42399999999999999</v>
      </c>
      <c r="H14">
        <v>28.494</v>
      </c>
      <c r="I14">
        <v>0.16</v>
      </c>
      <c r="J14">
        <f t="shared" si="0"/>
        <v>8.3175374563932962</v>
      </c>
      <c r="K14">
        <v>21.47542953333333</v>
      </c>
      <c r="L14">
        <v>8.0475708599999987</v>
      </c>
      <c r="M14">
        <v>-1.9202488899999999</v>
      </c>
      <c r="N14">
        <v>8.0475708599999987</v>
      </c>
      <c r="O14">
        <v>5.42</v>
      </c>
      <c r="P14">
        <v>538</v>
      </c>
      <c r="Q14" s="11">
        <v>11.07</v>
      </c>
      <c r="R14" s="11">
        <v>765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x14ac:dyDescent="0.35">
      <c r="A15">
        <v>13</v>
      </c>
      <c r="B15">
        <v>0.189</v>
      </c>
      <c r="C15">
        <v>109.148</v>
      </c>
      <c r="D15">
        <f t="shared" ref="D15:D43" si="4">0.02/2</f>
        <v>0.01</v>
      </c>
      <c r="E15">
        <f t="shared" ref="E15:E17" si="5">0.04/2</f>
        <v>0.02</v>
      </c>
      <c r="F15">
        <v>1.8260000000000001</v>
      </c>
      <c r="G15">
        <v>0.36899999999999999</v>
      </c>
      <c r="H15">
        <v>90.611000000000004</v>
      </c>
      <c r="I15">
        <v>6.0900000000000003E-2</v>
      </c>
      <c r="J15">
        <f t="shared" si="0"/>
        <v>3.3216712709967537</v>
      </c>
      <c r="K15">
        <v>4.9575523600000002</v>
      </c>
      <c r="L15">
        <v>34.342502886666665</v>
      </c>
      <c r="M15">
        <v>18.33167924</v>
      </c>
      <c r="N15">
        <v>16.010823646666665</v>
      </c>
      <c r="O15">
        <v>6.7910000000000004</v>
      </c>
      <c r="P15">
        <v>331</v>
      </c>
      <c r="Q15" s="11">
        <v>10.94</v>
      </c>
      <c r="R15" s="11">
        <v>780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x14ac:dyDescent="0.35">
      <c r="A16">
        <v>14</v>
      </c>
      <c r="B16">
        <v>0.19600000000000001</v>
      </c>
      <c r="C16">
        <v>88.491</v>
      </c>
      <c r="D16">
        <f t="shared" si="4"/>
        <v>0.01</v>
      </c>
      <c r="E16">
        <f t="shared" si="5"/>
        <v>0.02</v>
      </c>
      <c r="F16">
        <v>0.90900000000000003</v>
      </c>
      <c r="G16">
        <v>0.42599999999999999</v>
      </c>
      <c r="H16">
        <v>54.225000000000001</v>
      </c>
      <c r="I16">
        <v>0.1696</v>
      </c>
      <c r="J16">
        <f t="shared" si="0"/>
        <v>8.8014962392369576</v>
      </c>
      <c r="K16">
        <v>12.208076013333335</v>
      </c>
      <c r="L16">
        <v>36.614730143333333</v>
      </c>
      <c r="M16">
        <v>19.414940286666667</v>
      </c>
      <c r="N16">
        <v>17.199789856666666</v>
      </c>
      <c r="O16">
        <v>6.798</v>
      </c>
      <c r="P16">
        <v>602</v>
      </c>
      <c r="Q16" s="11">
        <v>10.52</v>
      </c>
      <c r="R16" s="11">
        <v>610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x14ac:dyDescent="0.35">
      <c r="A17">
        <v>15</v>
      </c>
      <c r="B17">
        <v>0.161</v>
      </c>
      <c r="C17">
        <v>105.202</v>
      </c>
      <c r="D17">
        <f t="shared" si="4"/>
        <v>0.01</v>
      </c>
      <c r="E17">
        <f t="shared" si="5"/>
        <v>0.02</v>
      </c>
      <c r="F17">
        <v>0.98199999999999998</v>
      </c>
      <c r="G17">
        <v>0.436</v>
      </c>
      <c r="H17">
        <v>56.133000000000003</v>
      </c>
      <c r="I17">
        <v>0.19889999999999999</v>
      </c>
      <c r="J17">
        <f t="shared" si="0"/>
        <v>10.278578774374383</v>
      </c>
      <c r="K17">
        <v>13.056210076666666</v>
      </c>
      <c r="L17">
        <v>39.565335589999997</v>
      </c>
      <c r="M17">
        <v>23.65775167</v>
      </c>
      <c r="N17">
        <v>15.907583919999997</v>
      </c>
      <c r="O17">
        <v>6.899</v>
      </c>
      <c r="P17">
        <v>707</v>
      </c>
      <c r="Q17" s="11">
        <v>10.91</v>
      </c>
      <c r="R17" s="11">
        <v>587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x14ac:dyDescent="0.35">
      <c r="A18">
        <v>16</v>
      </c>
      <c r="B18">
        <f t="shared" ref="B18:B20" si="6">0.04/2</f>
        <v>0.02</v>
      </c>
      <c r="C18">
        <v>134.066</v>
      </c>
      <c r="D18">
        <f t="shared" si="4"/>
        <v>0.01</v>
      </c>
      <c r="E18">
        <v>5.6000000000000001E-2</v>
      </c>
      <c r="F18">
        <v>8.2159999999999993</v>
      </c>
      <c r="G18">
        <v>0.44500000000000001</v>
      </c>
      <c r="H18">
        <v>35.228000000000002</v>
      </c>
      <c r="I18">
        <v>0.1331</v>
      </c>
      <c r="J18">
        <f t="shared" si="0"/>
        <v>6.9614446169667872</v>
      </c>
      <c r="K18">
        <v>12.690646253333332</v>
      </c>
      <c r="L18">
        <v>10.236786636666666</v>
      </c>
      <c r="M18">
        <v>0.97374925333333329</v>
      </c>
      <c r="N18">
        <v>9.2630373833333337</v>
      </c>
      <c r="O18">
        <v>5.5650000000000004</v>
      </c>
      <c r="P18">
        <v>660</v>
      </c>
      <c r="Q18" s="11">
        <v>10.94</v>
      </c>
      <c r="R18" s="11">
        <v>752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x14ac:dyDescent="0.35">
      <c r="A19">
        <v>17</v>
      </c>
      <c r="B19">
        <f t="shared" si="6"/>
        <v>0.02</v>
      </c>
      <c r="C19">
        <v>137.65700000000001</v>
      </c>
      <c r="D19">
        <f t="shared" si="4"/>
        <v>0.01</v>
      </c>
      <c r="E19">
        <v>5.5E-2</v>
      </c>
      <c r="F19">
        <v>9.2899999999999991</v>
      </c>
      <c r="G19">
        <v>0.46400000000000002</v>
      </c>
      <c r="H19">
        <v>48.048000000000002</v>
      </c>
      <c r="I19">
        <v>0.1215</v>
      </c>
      <c r="J19">
        <f t="shared" si="0"/>
        <v>6.3766610876973635</v>
      </c>
      <c r="K19">
        <v>10.336757923333332</v>
      </c>
      <c r="L19">
        <v>9.918835266666667</v>
      </c>
      <c r="M19">
        <v>0.12703639333333333</v>
      </c>
      <c r="N19">
        <v>9.7917988733333345</v>
      </c>
      <c r="O19">
        <v>5.351</v>
      </c>
      <c r="P19">
        <v>687</v>
      </c>
      <c r="Q19" s="11">
        <v>11.08</v>
      </c>
      <c r="R19" s="11">
        <v>854</v>
      </c>
      <c r="AP19" s="8"/>
    </row>
    <row r="20" spans="1:54" x14ac:dyDescent="0.35">
      <c r="A20">
        <v>18</v>
      </c>
      <c r="B20">
        <f t="shared" si="6"/>
        <v>0.02</v>
      </c>
      <c r="C20">
        <v>132.46799999999999</v>
      </c>
      <c r="D20">
        <f t="shared" si="4"/>
        <v>0.01</v>
      </c>
      <c r="E20">
        <f t="shared" ref="E20:E24" si="7">0.04/2</f>
        <v>0.02</v>
      </c>
      <c r="F20">
        <v>7.3879999999999999</v>
      </c>
      <c r="G20">
        <v>0.44900000000000001</v>
      </c>
      <c r="H20">
        <v>50.305</v>
      </c>
      <c r="I20">
        <v>0.1239</v>
      </c>
      <c r="J20">
        <f t="shared" si="0"/>
        <v>6.4976507834082788</v>
      </c>
      <c r="K20">
        <v>10.184122043333332</v>
      </c>
      <c r="L20">
        <v>12.040152456666666</v>
      </c>
      <c r="M20">
        <v>2.5813556800000002</v>
      </c>
      <c r="N20">
        <v>9.4587967766666665</v>
      </c>
      <c r="O20">
        <v>5.63</v>
      </c>
      <c r="P20">
        <v>680</v>
      </c>
      <c r="Q20" s="11">
        <v>11.08</v>
      </c>
      <c r="R20" s="11">
        <v>821</v>
      </c>
    </row>
    <row r="21" spans="1:54" x14ac:dyDescent="0.35">
      <c r="A21">
        <v>19</v>
      </c>
      <c r="B21">
        <v>0.24399999999999999</v>
      </c>
      <c r="C21">
        <v>123.43300000000001</v>
      </c>
      <c r="D21">
        <f t="shared" si="4"/>
        <v>0.01</v>
      </c>
      <c r="E21">
        <f t="shared" si="7"/>
        <v>0.02</v>
      </c>
      <c r="F21">
        <v>20.143000000000001</v>
      </c>
      <c r="G21">
        <v>0.53500000000000003</v>
      </c>
      <c r="H21">
        <v>72.162000000000006</v>
      </c>
      <c r="I21">
        <v>0.42109999999999997</v>
      </c>
      <c r="J21">
        <f t="shared" si="0"/>
        <v>21.48020810227662</v>
      </c>
      <c r="K21">
        <v>34.057267106666664</v>
      </c>
      <c r="L21">
        <v>29.916971526666668</v>
      </c>
      <c r="M21">
        <v>12.374757476666666</v>
      </c>
      <c r="N21">
        <v>17.542214050000002</v>
      </c>
      <c r="O21">
        <v>7.1139999999999999</v>
      </c>
      <c r="P21">
        <v>821</v>
      </c>
      <c r="Q21" s="11">
        <v>11.05</v>
      </c>
      <c r="R21" s="11">
        <v>567</v>
      </c>
    </row>
    <row r="22" spans="1:54" x14ac:dyDescent="0.35">
      <c r="A22">
        <v>20</v>
      </c>
      <c r="B22">
        <v>0.25900000000000001</v>
      </c>
      <c r="C22">
        <v>122.529</v>
      </c>
      <c r="D22">
        <f t="shared" si="4"/>
        <v>0.01</v>
      </c>
      <c r="E22">
        <f t="shared" si="7"/>
        <v>0.02</v>
      </c>
      <c r="F22">
        <v>23.289000000000001</v>
      </c>
      <c r="G22">
        <v>0.624</v>
      </c>
      <c r="H22">
        <v>77.528000000000006</v>
      </c>
      <c r="I22">
        <v>0.51219999999999999</v>
      </c>
      <c r="J22">
        <f t="shared" si="0"/>
        <v>26.072775301970118</v>
      </c>
      <c r="K22">
        <v>39.379067253333339</v>
      </c>
      <c r="L22">
        <v>27.503055886666669</v>
      </c>
      <c r="M22">
        <v>10.645141116666666</v>
      </c>
      <c r="N22">
        <v>16.857914770000001</v>
      </c>
      <c r="O22">
        <v>6.9210000000000003</v>
      </c>
      <c r="P22">
        <v>833</v>
      </c>
      <c r="Q22" s="11">
        <v>10.99</v>
      </c>
      <c r="R22" s="11">
        <v>476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x14ac:dyDescent="0.35">
      <c r="A23">
        <v>21</v>
      </c>
      <c r="B23">
        <v>0.26</v>
      </c>
      <c r="C23">
        <v>118.959</v>
      </c>
      <c r="D23">
        <f t="shared" si="4"/>
        <v>0.01</v>
      </c>
      <c r="E23">
        <f t="shared" si="7"/>
        <v>0.02</v>
      </c>
      <c r="F23">
        <v>25.803999999999998</v>
      </c>
      <c r="G23">
        <v>0.54300000000000004</v>
      </c>
      <c r="H23">
        <v>75.603999999999999</v>
      </c>
      <c r="I23">
        <v>0.4733</v>
      </c>
      <c r="J23">
        <f t="shared" si="0"/>
        <v>24.11173398398903</v>
      </c>
      <c r="K23">
        <v>37.709582939999997</v>
      </c>
      <c r="L23">
        <v>27.476673836666667</v>
      </c>
      <c r="M23">
        <v>8.93</v>
      </c>
      <c r="N23">
        <v>18.54666082</v>
      </c>
      <c r="O23">
        <v>6.9320000000000004</v>
      </c>
      <c r="P23">
        <v>792</v>
      </c>
      <c r="Q23" s="11">
        <v>11.08</v>
      </c>
      <c r="R23" s="11">
        <v>468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x14ac:dyDescent="0.35">
      <c r="A24">
        <v>22</v>
      </c>
      <c r="B24">
        <f t="shared" ref="B24" si="8">0.04/2</f>
        <v>0.02</v>
      </c>
      <c r="C24">
        <f>0.2/2</f>
        <v>0.1</v>
      </c>
      <c r="D24">
        <f t="shared" si="4"/>
        <v>0.01</v>
      </c>
      <c r="E24">
        <f t="shared" si="7"/>
        <v>0.02</v>
      </c>
      <c r="F24">
        <f>0.04/2</f>
        <v>0.02</v>
      </c>
      <c r="G24">
        <f>0.1/2</f>
        <v>0.05</v>
      </c>
      <c r="H24">
        <f>0.2/2</f>
        <v>0.1</v>
      </c>
      <c r="I24">
        <v>0.35820000000000002</v>
      </c>
      <c r="J24">
        <f t="shared" si="0"/>
        <v>18.309269827186384</v>
      </c>
      <c r="K24">
        <v>35.247593756666667</v>
      </c>
      <c r="L24">
        <v>11.432668426666666</v>
      </c>
      <c r="M24">
        <v>-0.9951208966666667</v>
      </c>
      <c r="N24">
        <v>11.432668426666666</v>
      </c>
      <c r="O24">
        <v>5.3049999999999997</v>
      </c>
      <c r="P24">
        <v>612</v>
      </c>
      <c r="Q24" s="11">
        <v>11.06</v>
      </c>
      <c r="R24" s="11">
        <v>736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x14ac:dyDescent="0.35">
      <c r="A25">
        <v>23</v>
      </c>
      <c r="B25">
        <v>4.9000000000000002E-2</v>
      </c>
      <c r="C25">
        <v>127.67700000000001</v>
      </c>
      <c r="D25">
        <f t="shared" si="4"/>
        <v>0.01</v>
      </c>
      <c r="E25">
        <v>6.0999999999999999E-2</v>
      </c>
      <c r="F25">
        <v>39.194000000000003</v>
      </c>
      <c r="G25">
        <v>0.505</v>
      </c>
      <c r="H25">
        <v>24.571000000000002</v>
      </c>
      <c r="I25">
        <v>0.36330000000000001</v>
      </c>
      <c r="J25">
        <f t="shared" si="0"/>
        <v>18.566372930572079</v>
      </c>
      <c r="K25">
        <v>34.524692133333332</v>
      </c>
      <c r="L25">
        <v>10.423459830000001</v>
      </c>
      <c r="M25">
        <v>-1.1967012199999998</v>
      </c>
      <c r="N25">
        <v>10.423459830000001</v>
      </c>
      <c r="O25">
        <v>5.5330000000000004</v>
      </c>
      <c r="P25">
        <v>675</v>
      </c>
      <c r="Q25" s="11">
        <v>11.06</v>
      </c>
      <c r="R25" s="11">
        <v>865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x14ac:dyDescent="0.35">
      <c r="A26">
        <v>24</v>
      </c>
      <c r="B26">
        <v>3.6999999999999998E-2</v>
      </c>
      <c r="C26">
        <v>129.393</v>
      </c>
      <c r="D26">
        <f t="shared" si="4"/>
        <v>0.01</v>
      </c>
      <c r="E26">
        <v>5.1999999999999998E-2</v>
      </c>
      <c r="F26">
        <v>38.164999999999999</v>
      </c>
      <c r="G26">
        <v>0.49</v>
      </c>
      <c r="H26">
        <v>28.504999999999999</v>
      </c>
      <c r="I26">
        <v>0.3483</v>
      </c>
      <c r="J26">
        <f t="shared" si="0"/>
        <v>17.810187332378856</v>
      </c>
      <c r="K26">
        <v>31.297675283333334</v>
      </c>
      <c r="L26">
        <v>10.81735379</v>
      </c>
      <c r="M26">
        <v>-0.8601655566666665</v>
      </c>
      <c r="N26">
        <v>10.81735379</v>
      </c>
      <c r="O26">
        <v>5.5410000000000004</v>
      </c>
      <c r="P26">
        <v>679</v>
      </c>
      <c r="Q26" s="11">
        <v>11.07</v>
      </c>
      <c r="R26" s="11">
        <v>852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x14ac:dyDescent="0.35">
      <c r="A27">
        <v>25</v>
      </c>
      <c r="B27">
        <v>0.14799999999999999</v>
      </c>
      <c r="C27">
        <v>123.196</v>
      </c>
      <c r="D27">
        <f t="shared" si="4"/>
        <v>0.01</v>
      </c>
      <c r="E27">
        <f t="shared" ref="E27:E30" si="9">0.04/2</f>
        <v>0.02</v>
      </c>
      <c r="F27">
        <v>5.7149999999999999</v>
      </c>
      <c r="G27">
        <v>0.435</v>
      </c>
      <c r="H27">
        <v>204.13200000000001</v>
      </c>
      <c r="I27">
        <v>7.2700000000000001E-2</v>
      </c>
      <c r="J27">
        <f t="shared" si="0"/>
        <v>3.916537274908753</v>
      </c>
      <c r="K27">
        <v>6.6114300866666662</v>
      </c>
      <c r="L27">
        <v>42.103276843333333</v>
      </c>
      <c r="M27">
        <v>22.605132516666668</v>
      </c>
      <c r="N27">
        <v>19.498144326666665</v>
      </c>
      <c r="O27">
        <v>7.0369999999999999</v>
      </c>
      <c r="P27">
        <v>665</v>
      </c>
      <c r="Q27" s="11">
        <v>9.1</v>
      </c>
      <c r="R27" s="11">
        <v>512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x14ac:dyDescent="0.35">
      <c r="A28">
        <v>26</v>
      </c>
      <c r="B28">
        <v>0.24</v>
      </c>
      <c r="C28">
        <v>126.794</v>
      </c>
      <c r="D28">
        <f t="shared" si="4"/>
        <v>0.01</v>
      </c>
      <c r="E28">
        <f t="shared" si="9"/>
        <v>0.02</v>
      </c>
      <c r="F28">
        <v>0.20300000000000001</v>
      </c>
      <c r="G28">
        <v>0.41899999999999998</v>
      </c>
      <c r="H28">
        <v>17.93</v>
      </c>
      <c r="I28">
        <v>2.3099999999999999E-2</v>
      </c>
      <c r="J28">
        <f t="shared" si="0"/>
        <v>1.4160835635498374</v>
      </c>
      <c r="K28">
        <v>1.7933224299999999</v>
      </c>
      <c r="L28">
        <v>126.05325621000001</v>
      </c>
      <c r="M28">
        <v>75.25670487666666</v>
      </c>
      <c r="N28">
        <v>50.796551333333355</v>
      </c>
      <c r="O28">
        <v>7.13</v>
      </c>
      <c r="P28">
        <v>1084</v>
      </c>
      <c r="Q28" s="11">
        <v>8.98</v>
      </c>
      <c r="R28" s="11">
        <v>612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x14ac:dyDescent="0.35">
      <c r="A29">
        <v>27</v>
      </c>
      <c r="B29">
        <v>0.16</v>
      </c>
      <c r="C29">
        <v>111.789</v>
      </c>
      <c r="D29">
        <f t="shared" si="4"/>
        <v>0.01</v>
      </c>
      <c r="E29">
        <f t="shared" si="9"/>
        <v>0.02</v>
      </c>
      <c r="F29">
        <v>0.59699999999999998</v>
      </c>
      <c r="G29">
        <v>0.40500000000000003</v>
      </c>
      <c r="H29">
        <v>92.923000000000002</v>
      </c>
      <c r="I29">
        <v>1.3299999999999999E-2</v>
      </c>
      <c r="J29">
        <f t="shared" si="0"/>
        <v>0.92204230606360038</v>
      </c>
      <c r="K29">
        <v>1.3523492533333332</v>
      </c>
      <c r="L29">
        <v>91.308772640000015</v>
      </c>
      <c r="M29">
        <v>64.059975076666674</v>
      </c>
      <c r="N29">
        <v>27.248797563333341</v>
      </c>
      <c r="O29">
        <v>7.15</v>
      </c>
      <c r="P29">
        <v>1082</v>
      </c>
      <c r="Q29" s="11">
        <v>9.65</v>
      </c>
      <c r="R29" s="11">
        <v>543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x14ac:dyDescent="0.35">
      <c r="A30">
        <v>28</v>
      </c>
      <c r="B30">
        <f t="shared" ref="B30:B32" si="10">0.04/2</f>
        <v>0.02</v>
      </c>
      <c r="C30">
        <v>93.8</v>
      </c>
      <c r="D30">
        <v>4.2000000000000003E-2</v>
      </c>
      <c r="E30">
        <f t="shared" si="9"/>
        <v>0.02</v>
      </c>
      <c r="F30">
        <v>7.0730000000000004</v>
      </c>
      <c r="G30">
        <v>0.44500000000000001</v>
      </c>
      <c r="H30">
        <v>56.582000000000001</v>
      </c>
      <c r="I30">
        <v>0.10539999999999999</v>
      </c>
      <c r="J30">
        <f t="shared" si="0"/>
        <v>5.5650218789699739</v>
      </c>
      <c r="K30">
        <v>11.20594466</v>
      </c>
      <c r="L30">
        <v>14.461163990000001</v>
      </c>
      <c r="M30">
        <v>4.0402011666666668</v>
      </c>
      <c r="N30">
        <v>10.420962823333333</v>
      </c>
      <c r="O30">
        <v>5.8159999999999998</v>
      </c>
      <c r="P30">
        <v>528</v>
      </c>
      <c r="Q30" s="11">
        <v>10.23</v>
      </c>
      <c r="R30" s="11">
        <v>721</v>
      </c>
    </row>
    <row r="31" spans="1:54" x14ac:dyDescent="0.35">
      <c r="A31">
        <v>29</v>
      </c>
      <c r="B31">
        <f t="shared" si="10"/>
        <v>0.02</v>
      </c>
      <c r="C31">
        <v>124.062</v>
      </c>
      <c r="D31">
        <f t="shared" si="4"/>
        <v>0.01</v>
      </c>
      <c r="E31">
        <v>5.7000000000000002E-2</v>
      </c>
      <c r="F31">
        <v>7.7679999999999998</v>
      </c>
      <c r="G31">
        <v>0.49</v>
      </c>
      <c r="H31">
        <v>56.082000000000001</v>
      </c>
      <c r="I31">
        <v>5.6300000000000003E-2</v>
      </c>
      <c r="J31">
        <f t="shared" si="0"/>
        <v>3.0897743542174991</v>
      </c>
      <c r="K31">
        <v>6.2030921033333328</v>
      </c>
      <c r="L31">
        <v>12.535117726666668</v>
      </c>
      <c r="M31">
        <v>2.4529618133333337</v>
      </c>
      <c r="N31">
        <v>10.082155913333334</v>
      </c>
      <c r="O31">
        <v>5.6269999999999998</v>
      </c>
      <c r="P31">
        <v>636</v>
      </c>
      <c r="Q31" s="11">
        <v>10.59</v>
      </c>
      <c r="R31" s="11">
        <v>892</v>
      </c>
    </row>
    <row r="32" spans="1:54" x14ac:dyDescent="0.35">
      <c r="A32">
        <v>30</v>
      </c>
      <c r="B32">
        <f t="shared" si="10"/>
        <v>0.02</v>
      </c>
      <c r="C32">
        <v>107.937</v>
      </c>
      <c r="D32">
        <f t="shared" si="4"/>
        <v>0.01</v>
      </c>
      <c r="E32">
        <v>4.4999999999999998E-2</v>
      </c>
      <c r="F32">
        <v>10.983000000000001</v>
      </c>
      <c r="G32">
        <v>0.48599999999999999</v>
      </c>
      <c r="H32">
        <v>66.111999999999995</v>
      </c>
      <c r="I32">
        <v>0.1658</v>
      </c>
      <c r="J32">
        <f t="shared" si="0"/>
        <v>8.6099292210280094</v>
      </c>
      <c r="K32">
        <v>15.40964775</v>
      </c>
      <c r="L32">
        <v>14.562702603333333</v>
      </c>
      <c r="M32">
        <v>3.7854738966666663</v>
      </c>
      <c r="N32">
        <v>10.777228706666667</v>
      </c>
      <c r="O32">
        <v>5.8849999999999998</v>
      </c>
      <c r="P32">
        <v>603</v>
      </c>
      <c r="Q32" s="11">
        <v>9.93</v>
      </c>
      <c r="R32" s="11">
        <v>795</v>
      </c>
    </row>
    <row r="33" spans="1:18" x14ac:dyDescent="0.35">
      <c r="A33">
        <v>31</v>
      </c>
      <c r="B33">
        <v>0.20699999999999999</v>
      </c>
      <c r="C33">
        <v>96.450999999999993</v>
      </c>
      <c r="D33">
        <f t="shared" si="4"/>
        <v>0.01</v>
      </c>
      <c r="E33">
        <f t="shared" ref="E33" si="11">0.04/2</f>
        <v>0.02</v>
      </c>
      <c r="F33">
        <v>1.206</v>
      </c>
      <c r="G33">
        <v>0.42299999999999999</v>
      </c>
      <c r="H33">
        <v>200.42099999999999</v>
      </c>
      <c r="I33">
        <v>8.2299999999999998E-2</v>
      </c>
      <c r="J33">
        <f t="shared" si="0"/>
        <v>4.4004960577524139</v>
      </c>
      <c r="K33">
        <v>5.8021151266666662</v>
      </c>
      <c r="L33">
        <v>40.170974739999998</v>
      </c>
      <c r="M33">
        <v>22.670582233333334</v>
      </c>
      <c r="N33">
        <v>17.500392506666664</v>
      </c>
      <c r="O33">
        <v>7.05</v>
      </c>
      <c r="P33">
        <v>1025</v>
      </c>
      <c r="Q33" s="11">
        <v>10.55</v>
      </c>
      <c r="R33" s="11">
        <v>432</v>
      </c>
    </row>
    <row r="34" spans="1:18" x14ac:dyDescent="0.35">
      <c r="A34">
        <v>32</v>
      </c>
      <c r="B34">
        <v>0.193</v>
      </c>
      <c r="C34">
        <v>102.63</v>
      </c>
      <c r="D34">
        <f t="shared" si="4"/>
        <v>0.01</v>
      </c>
      <c r="E34">
        <v>5.1999999999999998E-2</v>
      </c>
      <c r="F34">
        <v>0.14699999999999999</v>
      </c>
      <c r="G34">
        <f>0.1/2</f>
        <v>0.05</v>
      </c>
      <c r="H34">
        <v>230.31399999999999</v>
      </c>
      <c r="I34">
        <v>8.9099999999999999E-2</v>
      </c>
      <c r="J34">
        <f t="shared" si="0"/>
        <v>4.7433001956000069</v>
      </c>
      <c r="K34">
        <v>7.9841327933333339</v>
      </c>
      <c r="L34">
        <v>44.556007886666663</v>
      </c>
      <c r="M34">
        <v>21.988233820000001</v>
      </c>
      <c r="N34">
        <v>22.567774066666662</v>
      </c>
      <c r="O34">
        <v>7.25</v>
      </c>
      <c r="P34">
        <v>1095</v>
      </c>
      <c r="Q34" s="11">
        <v>11.11</v>
      </c>
      <c r="R34" s="11">
        <v>548</v>
      </c>
    </row>
    <row r="35" spans="1:18" x14ac:dyDescent="0.35">
      <c r="A35">
        <v>33</v>
      </c>
      <c r="B35">
        <v>0.19400000000000001</v>
      </c>
      <c r="C35">
        <v>99.85</v>
      </c>
      <c r="D35">
        <f t="shared" si="4"/>
        <v>0.01</v>
      </c>
      <c r="E35">
        <f t="shared" ref="E35" si="12">0.04/2</f>
        <v>0.02</v>
      </c>
      <c r="F35">
        <v>1.2350000000000001</v>
      </c>
      <c r="G35">
        <f>0.1/2</f>
        <v>0.05</v>
      </c>
      <c r="H35">
        <v>225.3</v>
      </c>
      <c r="I35">
        <v>0.10539999999999999</v>
      </c>
      <c r="J35">
        <f t="shared" si="0"/>
        <v>5.5650218789699739</v>
      </c>
      <c r="K35">
        <v>7.926335943333334</v>
      </c>
      <c r="L35">
        <v>43.638146493333331</v>
      </c>
      <c r="M35">
        <v>22.476188530000002</v>
      </c>
      <c r="N35">
        <v>21.161957963333329</v>
      </c>
      <c r="O35">
        <v>7.0949999999999998</v>
      </c>
      <c r="P35">
        <v>1083</v>
      </c>
      <c r="Q35" s="11">
        <v>10.59</v>
      </c>
      <c r="R35" s="11">
        <v>559</v>
      </c>
    </row>
    <row r="36" spans="1:18" x14ac:dyDescent="0.35">
      <c r="A36">
        <v>34</v>
      </c>
      <c r="B36">
        <f t="shared" ref="B36:B38" si="13">0.04/2</f>
        <v>0.02</v>
      </c>
      <c r="C36">
        <v>100.803</v>
      </c>
      <c r="D36">
        <v>2.9000000000000001E-2</v>
      </c>
      <c r="E36">
        <v>6.2E-2</v>
      </c>
      <c r="F36">
        <v>29.364999999999998</v>
      </c>
      <c r="G36">
        <v>0.34499999999999997</v>
      </c>
      <c r="H36">
        <v>36.020000000000003</v>
      </c>
      <c r="I36">
        <v>0.15579999999999999</v>
      </c>
      <c r="J36">
        <f t="shared" si="0"/>
        <v>8.1058054888991933</v>
      </c>
      <c r="K36">
        <v>18.241872470000001</v>
      </c>
      <c r="L36">
        <v>10.703130616666668</v>
      </c>
      <c r="M36">
        <v>0.26731042999999999</v>
      </c>
      <c r="N36">
        <v>10.435820186666668</v>
      </c>
      <c r="O36">
        <v>5.5590000000000002</v>
      </c>
      <c r="P36">
        <v>297</v>
      </c>
      <c r="Q36" s="11">
        <v>10.67</v>
      </c>
      <c r="R36" s="11">
        <v>854</v>
      </c>
    </row>
    <row r="37" spans="1:18" x14ac:dyDescent="0.35">
      <c r="A37">
        <v>35</v>
      </c>
      <c r="B37">
        <f t="shared" si="13"/>
        <v>0.02</v>
      </c>
      <c r="C37">
        <v>103.187</v>
      </c>
      <c r="D37">
        <f t="shared" si="4"/>
        <v>0.01</v>
      </c>
      <c r="E37">
        <v>0.111</v>
      </c>
      <c r="F37">
        <v>37.722999999999999</v>
      </c>
      <c r="G37">
        <f>0.1/2</f>
        <v>0.05</v>
      </c>
      <c r="H37">
        <v>32.33</v>
      </c>
      <c r="I37">
        <v>0.1203</v>
      </c>
      <c r="J37">
        <f t="shared" si="0"/>
        <v>6.3161662398419072</v>
      </c>
      <c r="K37">
        <v>18.053260956666666</v>
      </c>
      <c r="L37">
        <v>10.452410663333332</v>
      </c>
      <c r="M37">
        <v>-0.73335204333333337</v>
      </c>
      <c r="N37">
        <v>10.452410663333332</v>
      </c>
      <c r="O37">
        <v>5.61</v>
      </c>
      <c r="P37">
        <v>543</v>
      </c>
      <c r="Q37" s="11">
        <v>10.31</v>
      </c>
      <c r="R37" s="11">
        <v>783</v>
      </c>
    </row>
    <row r="38" spans="1:18" x14ac:dyDescent="0.35">
      <c r="A38">
        <v>36</v>
      </c>
      <c r="B38">
        <f t="shared" si="13"/>
        <v>0.02</v>
      </c>
      <c r="C38">
        <v>109.517</v>
      </c>
      <c r="D38">
        <f t="shared" si="4"/>
        <v>0.01</v>
      </c>
      <c r="E38">
        <v>7.4999999999999997E-2</v>
      </c>
      <c r="F38">
        <v>37.856000000000002</v>
      </c>
      <c r="G38">
        <f t="shared" ref="G38:G40" si="14">0.1/2</f>
        <v>0.05</v>
      </c>
      <c r="H38">
        <v>28.431000000000001</v>
      </c>
      <c r="I38">
        <v>8.2299999999999998E-2</v>
      </c>
      <c r="J38">
        <f t="shared" si="0"/>
        <v>4.4004960577524139</v>
      </c>
      <c r="K38">
        <v>15.769768166666665</v>
      </c>
      <c r="L38">
        <v>9.6651305533333325</v>
      </c>
      <c r="M38">
        <v>-0.93695532000000004</v>
      </c>
      <c r="N38">
        <v>9.6651305533333325</v>
      </c>
      <c r="O38">
        <v>5.4</v>
      </c>
      <c r="P38">
        <v>250</v>
      </c>
      <c r="Q38" s="11">
        <v>10.28</v>
      </c>
      <c r="R38" s="11">
        <v>788</v>
      </c>
    </row>
    <row r="39" spans="1:18" x14ac:dyDescent="0.35">
      <c r="A39">
        <v>37</v>
      </c>
      <c r="B39">
        <v>0.19700000000000001</v>
      </c>
      <c r="C39">
        <v>151.41900000000001</v>
      </c>
      <c r="D39">
        <f t="shared" si="4"/>
        <v>0.01</v>
      </c>
      <c r="E39">
        <f t="shared" ref="E39" si="15">0.04/2</f>
        <v>0.02</v>
      </c>
      <c r="F39">
        <v>1.0960000000000001</v>
      </c>
      <c r="G39">
        <f t="shared" si="14"/>
        <v>0.05</v>
      </c>
      <c r="H39">
        <v>11.004</v>
      </c>
      <c r="I39">
        <v>8.3799999999999999E-2</v>
      </c>
      <c r="J39">
        <f t="shared" si="0"/>
        <v>4.4761146175717368</v>
      </c>
      <c r="K39">
        <v>4.7962625966666659</v>
      </c>
      <c r="L39">
        <v>118.11655690000002</v>
      </c>
      <c r="M39">
        <v>62.110601809999999</v>
      </c>
      <c r="N39">
        <v>56.005955090000022</v>
      </c>
      <c r="O39">
        <v>6.93</v>
      </c>
      <c r="P39">
        <v>1152</v>
      </c>
      <c r="Q39" s="11">
        <v>9.82</v>
      </c>
      <c r="R39" s="11">
        <v>566</v>
      </c>
    </row>
    <row r="40" spans="1:18" x14ac:dyDescent="0.35">
      <c r="A40">
        <v>38</v>
      </c>
      <c r="B40">
        <v>0.17</v>
      </c>
      <c r="C40">
        <v>149.36099999999999</v>
      </c>
      <c r="D40">
        <v>3.2000000000000001E-2</v>
      </c>
      <c r="E40">
        <v>0.11700000000000001</v>
      </c>
      <c r="F40">
        <v>0.76</v>
      </c>
      <c r="G40">
        <f t="shared" si="14"/>
        <v>0.05</v>
      </c>
      <c r="H40">
        <v>143.934</v>
      </c>
      <c r="I40">
        <v>6.2700000000000006E-2</v>
      </c>
      <c r="J40">
        <f t="shared" si="0"/>
        <v>3.41241354277994</v>
      </c>
      <c r="K40">
        <v>4.5446523899999995</v>
      </c>
      <c r="L40">
        <v>63.628290073333325</v>
      </c>
      <c r="M40">
        <v>41.610397866666666</v>
      </c>
      <c r="N40">
        <v>22.017892206666659</v>
      </c>
      <c r="O40">
        <v>6.88</v>
      </c>
      <c r="P40">
        <v>1191</v>
      </c>
      <c r="Q40" s="11">
        <v>10.61</v>
      </c>
      <c r="R40" s="11">
        <v>498</v>
      </c>
    </row>
    <row r="41" spans="1:18" x14ac:dyDescent="0.35">
      <c r="A41">
        <v>39</v>
      </c>
      <c r="B41">
        <v>0.151</v>
      </c>
      <c r="C41">
        <v>147.16900000000001</v>
      </c>
      <c r="D41">
        <f t="shared" si="4"/>
        <v>0.01</v>
      </c>
      <c r="E41">
        <f t="shared" ref="E41:E42" si="16">0.04/2</f>
        <v>0.02</v>
      </c>
      <c r="F41">
        <v>0.2</v>
      </c>
      <c r="G41">
        <v>0.38600000000000001</v>
      </c>
      <c r="H41">
        <v>216.46299999999999</v>
      </c>
      <c r="I41">
        <v>6.3399999999999998E-2</v>
      </c>
      <c r="J41">
        <f t="shared" si="0"/>
        <v>3.4477022040289564</v>
      </c>
      <c r="K41">
        <v>4.7457437899999997</v>
      </c>
      <c r="L41">
        <v>54.68596118</v>
      </c>
      <c r="M41">
        <v>32.771265613333334</v>
      </c>
      <c r="N41">
        <v>21.914695566666666</v>
      </c>
      <c r="O41">
        <v>6.9589999999999996</v>
      </c>
      <c r="P41">
        <v>1340</v>
      </c>
      <c r="Q41" s="11">
        <v>10.199999999999999</v>
      </c>
      <c r="R41" s="11">
        <v>611</v>
      </c>
    </row>
    <row r="42" spans="1:18" x14ac:dyDescent="0.35">
      <c r="A42">
        <v>40</v>
      </c>
      <c r="B42">
        <v>149.77099999999999</v>
      </c>
      <c r="C42">
        <v>0.1</v>
      </c>
      <c r="D42">
        <f t="shared" si="4"/>
        <v>0.01</v>
      </c>
      <c r="E42">
        <f t="shared" si="16"/>
        <v>0.02</v>
      </c>
      <c r="F42">
        <v>4.4020000000000001</v>
      </c>
      <c r="G42">
        <v>0.41799999999999998</v>
      </c>
      <c r="H42">
        <v>38.670999999999999</v>
      </c>
      <c r="I42">
        <v>0.1132</v>
      </c>
      <c r="J42">
        <f t="shared" si="0"/>
        <v>5.9582383900304485</v>
      </c>
      <c r="K42">
        <v>11.171407456666666</v>
      </c>
      <c r="L42">
        <v>13.005705203333335</v>
      </c>
      <c r="M42">
        <v>2.0915580633333333</v>
      </c>
      <c r="N42">
        <v>10.914147140000001</v>
      </c>
      <c r="O42">
        <v>5.4029999999999996</v>
      </c>
      <c r="P42">
        <v>707</v>
      </c>
      <c r="Q42" s="11">
        <v>10.8</v>
      </c>
      <c r="R42" s="11">
        <v>910</v>
      </c>
    </row>
    <row r="43" spans="1:18" x14ac:dyDescent="0.35">
      <c r="A43">
        <v>41</v>
      </c>
      <c r="B43">
        <f t="shared" ref="B43:B44" si="17">0.04/2</f>
        <v>0.02</v>
      </c>
      <c r="C43">
        <v>126.765</v>
      </c>
      <c r="D43">
        <f t="shared" si="4"/>
        <v>0.01</v>
      </c>
      <c r="E43">
        <v>0.05</v>
      </c>
      <c r="F43">
        <v>12.246</v>
      </c>
      <c r="G43">
        <f t="shared" ref="G43" si="18">0.1/2</f>
        <v>0.05</v>
      </c>
      <c r="H43">
        <v>40.383000000000003</v>
      </c>
      <c r="I43">
        <v>0.20369999999999999</v>
      </c>
      <c r="J43">
        <f t="shared" si="0"/>
        <v>10.520558165796212</v>
      </c>
      <c r="K43">
        <v>16.899854656666669</v>
      </c>
      <c r="L43">
        <v>11.415289279999998</v>
      </c>
      <c r="M43">
        <v>0.83478551000000001</v>
      </c>
      <c r="N43">
        <v>10.580503769999998</v>
      </c>
      <c r="O43">
        <v>6.39</v>
      </c>
      <c r="P43">
        <v>644</v>
      </c>
      <c r="Q43" s="11">
        <v>10.1</v>
      </c>
      <c r="R43" s="11">
        <v>899</v>
      </c>
    </row>
    <row r="44" spans="1:18" x14ac:dyDescent="0.35">
      <c r="A44">
        <v>42</v>
      </c>
      <c r="B44">
        <f t="shared" si="17"/>
        <v>0.02</v>
      </c>
      <c r="C44">
        <v>126.319</v>
      </c>
      <c r="D44">
        <v>0.05</v>
      </c>
      <c r="E44">
        <f t="shared" ref="E44:E47" si="19">0.04/2</f>
        <v>0.02</v>
      </c>
      <c r="F44">
        <v>11.143000000000001</v>
      </c>
      <c r="G44">
        <v>0.49</v>
      </c>
      <c r="H44">
        <v>38.142000000000003</v>
      </c>
      <c r="I44">
        <v>0.23380000000000001</v>
      </c>
      <c r="J44">
        <f t="shared" si="0"/>
        <v>12.037970599503941</v>
      </c>
      <c r="K44">
        <v>17.794162670000002</v>
      </c>
      <c r="L44">
        <v>11.028150873333333</v>
      </c>
      <c r="M44">
        <v>1.4435748833333333</v>
      </c>
      <c r="N44">
        <v>9.5845759899999994</v>
      </c>
      <c r="O44">
        <v>5.657</v>
      </c>
      <c r="P44">
        <v>218</v>
      </c>
      <c r="Q44" s="11">
        <v>10.35</v>
      </c>
      <c r="R44" s="11">
        <v>919</v>
      </c>
    </row>
    <row r="45" spans="1:18" x14ac:dyDescent="0.35">
      <c r="A45">
        <v>43</v>
      </c>
      <c r="B45">
        <v>0.2</v>
      </c>
      <c r="C45">
        <v>115.873</v>
      </c>
      <c r="D45">
        <v>3.2000000000000001E-2</v>
      </c>
      <c r="E45">
        <f t="shared" si="19"/>
        <v>0.02</v>
      </c>
      <c r="F45">
        <v>0.61499999999999999</v>
      </c>
      <c r="G45">
        <f t="shared" ref="G45:G50" si="20">0.1/2</f>
        <v>0.05</v>
      </c>
      <c r="H45">
        <v>126.611</v>
      </c>
      <c r="I45">
        <v>0.28189999999999998</v>
      </c>
      <c r="J45">
        <f t="shared" si="0"/>
        <v>14.462805751043534</v>
      </c>
      <c r="K45">
        <v>18.295836443333332</v>
      </c>
      <c r="L45">
        <v>41.172882153333333</v>
      </c>
      <c r="M45">
        <v>20.439993243333333</v>
      </c>
      <c r="N45">
        <v>20.73288891</v>
      </c>
      <c r="O45">
        <v>7.1050000000000004</v>
      </c>
      <c r="P45">
        <v>684</v>
      </c>
      <c r="Q45" s="11">
        <v>10.66</v>
      </c>
      <c r="R45" s="11">
        <v>459</v>
      </c>
    </row>
    <row r="46" spans="1:18" x14ac:dyDescent="0.35">
      <c r="A46">
        <v>44</v>
      </c>
      <c r="B46">
        <v>0.217</v>
      </c>
      <c r="C46">
        <v>123.435</v>
      </c>
      <c r="D46">
        <f t="shared" ref="D46:D51" si="21">0.02/2</f>
        <v>0.01</v>
      </c>
      <c r="E46">
        <f t="shared" si="19"/>
        <v>0.02</v>
      </c>
      <c r="F46">
        <v>0.53200000000000003</v>
      </c>
      <c r="G46">
        <f t="shared" si="20"/>
        <v>0.05</v>
      </c>
      <c r="H46">
        <v>165.30799999999999</v>
      </c>
      <c r="I46">
        <v>0.16550000000000001</v>
      </c>
      <c r="J46">
        <f t="shared" si="0"/>
        <v>8.5948055090641446</v>
      </c>
      <c r="K46">
        <v>10.952510279999998</v>
      </c>
      <c r="L46">
        <v>42.63699269666666</v>
      </c>
      <c r="M46">
        <v>22.273045353333334</v>
      </c>
      <c r="N46">
        <v>20.363947343333326</v>
      </c>
      <c r="O46">
        <v>7.11</v>
      </c>
      <c r="P46">
        <v>1024</v>
      </c>
      <c r="Q46" s="11">
        <v>10.58</v>
      </c>
      <c r="R46" s="11">
        <v>619</v>
      </c>
    </row>
    <row r="47" spans="1:18" x14ac:dyDescent="0.35">
      <c r="A47">
        <v>45</v>
      </c>
      <c r="B47">
        <v>0.20599999999999999</v>
      </c>
      <c r="C47">
        <v>128.74600000000001</v>
      </c>
      <c r="D47">
        <f t="shared" si="21"/>
        <v>0.01</v>
      </c>
      <c r="E47">
        <f t="shared" si="19"/>
        <v>0.02</v>
      </c>
      <c r="F47">
        <v>0.4</v>
      </c>
      <c r="G47">
        <f t="shared" si="20"/>
        <v>0.05</v>
      </c>
      <c r="H47">
        <v>146.52199999999999</v>
      </c>
      <c r="I47">
        <v>0.2026</v>
      </c>
      <c r="J47">
        <f t="shared" si="0"/>
        <v>10.465104555262043</v>
      </c>
      <c r="K47">
        <v>11.427777813333334</v>
      </c>
      <c r="L47">
        <v>41.005181783333335</v>
      </c>
      <c r="M47">
        <v>20.664868796666667</v>
      </c>
      <c r="N47">
        <v>20.340312986666667</v>
      </c>
      <c r="O47">
        <v>7.05</v>
      </c>
      <c r="P47">
        <v>758</v>
      </c>
      <c r="Q47" s="11">
        <v>10.46</v>
      </c>
      <c r="R47" s="11">
        <v>567</v>
      </c>
    </row>
    <row r="48" spans="1:18" x14ac:dyDescent="0.35">
      <c r="A48">
        <v>46</v>
      </c>
      <c r="B48">
        <f t="shared" ref="B48:B49" si="22">0.04/2</f>
        <v>0.02</v>
      </c>
      <c r="C48">
        <f>0.2/2</f>
        <v>0.1</v>
      </c>
      <c r="D48">
        <f t="shared" si="21"/>
        <v>0.01</v>
      </c>
      <c r="E48">
        <v>9.0999999999999998E-2</v>
      </c>
      <c r="F48">
        <v>41.154000000000003</v>
      </c>
      <c r="G48">
        <f t="shared" si="20"/>
        <v>0.05</v>
      </c>
      <c r="H48">
        <v>12.036</v>
      </c>
      <c r="I48">
        <v>0.20380000000000001</v>
      </c>
      <c r="J48">
        <f t="shared" si="0"/>
        <v>10.525599403117502</v>
      </c>
      <c r="K48">
        <v>25.308633069999999</v>
      </c>
      <c r="L48">
        <v>10.467040046666666</v>
      </c>
      <c r="M48">
        <v>-1.2336195166666668</v>
      </c>
      <c r="N48">
        <v>10.467040046666666</v>
      </c>
      <c r="O48">
        <v>5.49</v>
      </c>
      <c r="P48">
        <v>182.2</v>
      </c>
      <c r="Q48" s="11">
        <v>10.85</v>
      </c>
      <c r="R48" s="11">
        <v>887</v>
      </c>
    </row>
    <row r="49" spans="1:18" x14ac:dyDescent="0.35">
      <c r="A49">
        <v>47</v>
      </c>
      <c r="B49">
        <f t="shared" si="22"/>
        <v>0.02</v>
      </c>
      <c r="C49">
        <v>116.133</v>
      </c>
      <c r="D49">
        <f t="shared" si="21"/>
        <v>0.01</v>
      </c>
      <c r="E49">
        <v>3.5000000000000003E-2</v>
      </c>
      <c r="F49">
        <v>36.454000000000001</v>
      </c>
      <c r="G49">
        <f t="shared" si="20"/>
        <v>0.05</v>
      </c>
      <c r="H49">
        <v>16.498999999999999</v>
      </c>
      <c r="I49">
        <v>0.29310000000000003</v>
      </c>
      <c r="J49">
        <f t="shared" si="0"/>
        <v>15.027424331027808</v>
      </c>
      <c r="K49">
        <v>29.580833303333335</v>
      </c>
      <c r="L49">
        <v>9.1655949433333337</v>
      </c>
      <c r="M49">
        <v>-1.8063757866666668</v>
      </c>
      <c r="N49">
        <v>9.1655949433333337</v>
      </c>
      <c r="O49">
        <v>5.57</v>
      </c>
      <c r="P49">
        <v>565</v>
      </c>
      <c r="Q49" s="11">
        <v>10.86</v>
      </c>
      <c r="R49" s="11">
        <v>892</v>
      </c>
    </row>
    <row r="50" spans="1:18" x14ac:dyDescent="0.35">
      <c r="A50">
        <v>48</v>
      </c>
      <c r="B50">
        <v>0.05</v>
      </c>
      <c r="C50">
        <v>114.568</v>
      </c>
      <c r="D50">
        <f t="shared" si="21"/>
        <v>0.01</v>
      </c>
      <c r="E50">
        <v>5.1999999999999998E-2</v>
      </c>
      <c r="F50">
        <v>26.599</v>
      </c>
      <c r="G50">
        <f t="shared" si="20"/>
        <v>0.05</v>
      </c>
      <c r="H50">
        <v>34.844000000000001</v>
      </c>
      <c r="I50">
        <v>0.29480000000000001</v>
      </c>
      <c r="J50">
        <f t="shared" si="0"/>
        <v>15.113125365489704</v>
      </c>
      <c r="K50">
        <v>31.00224356</v>
      </c>
      <c r="L50">
        <v>9.0825942699999995</v>
      </c>
      <c r="M50">
        <v>-2.3421862499999997</v>
      </c>
      <c r="N50">
        <v>9.0825942699999995</v>
      </c>
      <c r="O50">
        <v>5.87</v>
      </c>
      <c r="P50">
        <v>308</v>
      </c>
      <c r="Q50" s="11">
        <v>10.92</v>
      </c>
      <c r="R50" s="11">
        <v>798</v>
      </c>
    </row>
    <row r="51" spans="1:18" x14ac:dyDescent="0.35">
      <c r="A51">
        <v>49</v>
      </c>
      <c r="B51">
        <v>0.11</v>
      </c>
      <c r="C51">
        <v>97.286000000000001</v>
      </c>
      <c r="D51">
        <f t="shared" si="21"/>
        <v>0.01</v>
      </c>
      <c r="E51">
        <f t="shared" ref="E51:E54" si="23">0.04/2</f>
        <v>0.02</v>
      </c>
      <c r="F51">
        <v>29.620999999999999</v>
      </c>
      <c r="G51">
        <v>2.0979999999999999</v>
      </c>
      <c r="H51">
        <v>38.281999999999996</v>
      </c>
      <c r="I51">
        <v>0.61529999999999996</v>
      </c>
      <c r="J51">
        <f t="shared" si="0"/>
        <v>31.270290980218185</v>
      </c>
      <c r="K51">
        <v>45.774722426666663</v>
      </c>
      <c r="L51">
        <v>27.371523800000002</v>
      </c>
      <c r="M51">
        <v>10.254453283333334</v>
      </c>
      <c r="N51">
        <v>17.117070516666669</v>
      </c>
      <c r="O51">
        <v>7.36</v>
      </c>
      <c r="P51">
        <v>639</v>
      </c>
      <c r="Q51" s="11">
        <v>9.56</v>
      </c>
      <c r="R51" s="11">
        <v>353</v>
      </c>
    </row>
    <row r="52" spans="1:18" x14ac:dyDescent="0.35">
      <c r="A52">
        <v>50</v>
      </c>
      <c r="B52">
        <v>0.11</v>
      </c>
      <c r="C52">
        <v>74.299000000000007</v>
      </c>
      <c r="D52">
        <v>2.8000000000000001E-2</v>
      </c>
      <c r="E52">
        <f t="shared" si="23"/>
        <v>0.02</v>
      </c>
      <c r="F52">
        <v>25.129000000000001</v>
      </c>
      <c r="G52">
        <v>2.5550000000000002</v>
      </c>
      <c r="H52">
        <v>39.497999999999998</v>
      </c>
      <c r="I52">
        <v>0.41</v>
      </c>
      <c r="J52">
        <f t="shared" si="0"/>
        <v>20.920630759613637</v>
      </c>
      <c r="K52">
        <v>32.687616043333335</v>
      </c>
      <c r="L52">
        <v>25.655458879999998</v>
      </c>
      <c r="M52">
        <v>9.7156096366666649</v>
      </c>
      <c r="N52">
        <v>15.939849243333333</v>
      </c>
      <c r="O52">
        <v>7.26</v>
      </c>
      <c r="P52">
        <v>531</v>
      </c>
      <c r="Q52" s="11">
        <v>9.58</v>
      </c>
      <c r="R52" s="11">
        <v>362</v>
      </c>
    </row>
    <row r="53" spans="1:18" x14ac:dyDescent="0.35">
      <c r="A53">
        <v>51</v>
      </c>
      <c r="B53">
        <v>0.107</v>
      </c>
      <c r="C53">
        <v>95.721000000000004</v>
      </c>
      <c r="D53">
        <v>7.8E-2</v>
      </c>
      <c r="E53">
        <f t="shared" si="23"/>
        <v>0.02</v>
      </c>
      <c r="F53">
        <v>24.13</v>
      </c>
      <c r="G53">
        <v>2.0779999999999998</v>
      </c>
      <c r="H53">
        <v>31.638000000000002</v>
      </c>
      <c r="I53">
        <v>0.623</v>
      </c>
      <c r="J53">
        <f t="shared" si="0"/>
        <v>31.658466253957375</v>
      </c>
      <c r="K53">
        <v>44.698414546666669</v>
      </c>
      <c r="L53">
        <v>33.915422696666667</v>
      </c>
      <c r="M53">
        <v>11.358061399999999</v>
      </c>
      <c r="N53">
        <v>22.55736129666667</v>
      </c>
      <c r="O53">
        <v>7.44</v>
      </c>
      <c r="P53">
        <v>638</v>
      </c>
      <c r="Q53" s="11">
        <v>9.02</v>
      </c>
      <c r="R53" s="11">
        <v>559</v>
      </c>
    </row>
    <row r="54" spans="1:18" x14ac:dyDescent="0.35">
      <c r="A54">
        <v>52</v>
      </c>
      <c r="B54">
        <v>0.111</v>
      </c>
      <c r="C54">
        <v>74.34</v>
      </c>
      <c r="D54">
        <v>0.06</v>
      </c>
      <c r="E54">
        <f t="shared" si="23"/>
        <v>0.02</v>
      </c>
      <c r="F54">
        <v>24.550999999999998</v>
      </c>
      <c r="G54">
        <v>2.0219999999999998</v>
      </c>
      <c r="H54">
        <v>38.356000000000002</v>
      </c>
      <c r="I54">
        <v>0.43070000000000003</v>
      </c>
      <c r="J54">
        <f t="shared" si="0"/>
        <v>21.964166885120285</v>
      </c>
      <c r="K54">
        <v>33.315397509999997</v>
      </c>
      <c r="L54">
        <v>35.257538886666666</v>
      </c>
      <c r="M54">
        <v>12.094321933333333</v>
      </c>
      <c r="N54">
        <v>23.163216953333333</v>
      </c>
      <c r="O54">
        <v>7.25</v>
      </c>
      <c r="P54">
        <v>531</v>
      </c>
      <c r="Q54" s="11">
        <v>9.27</v>
      </c>
      <c r="R54" s="11">
        <v>562</v>
      </c>
    </row>
    <row r="55" spans="1:18" x14ac:dyDescent="0.35">
      <c r="A55">
        <v>53</v>
      </c>
    </row>
    <row r="56" spans="1:18" x14ac:dyDescent="0.35">
      <c r="A56">
        <v>54</v>
      </c>
    </row>
  </sheetData>
  <conditionalFormatting sqref="AO3:BB1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O22:BB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56"/>
  <sheetViews>
    <sheetView topLeftCell="G1" zoomScale="60" zoomScaleNormal="60" workbookViewId="0">
      <selection activeCell="O2" sqref="O2"/>
    </sheetView>
  </sheetViews>
  <sheetFormatPr defaultRowHeight="14.5" x14ac:dyDescent="0.35"/>
  <cols>
    <col min="1" max="1" width="15.08984375" customWidth="1"/>
    <col min="9" max="9" width="27.6328125" customWidth="1"/>
    <col min="24" max="24" width="16.453125" bestFit="1" customWidth="1"/>
    <col min="34" max="39" width="8.90625"/>
  </cols>
  <sheetData>
    <row r="1" spans="1:54" x14ac:dyDescent="0.35">
      <c r="A1" t="s">
        <v>22</v>
      </c>
    </row>
    <row r="2" spans="1:54" x14ac:dyDescent="0.35">
      <c r="A2" t="s">
        <v>23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2" t="s">
        <v>18</v>
      </c>
      <c r="J2" s="2" t="s">
        <v>17</v>
      </c>
      <c r="K2" s="1" t="s">
        <v>10</v>
      </c>
      <c r="L2" s="1" t="s">
        <v>11</v>
      </c>
      <c r="M2" s="1" t="s">
        <v>12</v>
      </c>
      <c r="N2" s="1" t="s">
        <v>9</v>
      </c>
      <c r="O2" s="1" t="s">
        <v>30</v>
      </c>
      <c r="P2" s="1" t="s">
        <v>13</v>
      </c>
      <c r="Q2" s="10"/>
      <c r="R2" s="10"/>
      <c r="S2" s="10"/>
    </row>
    <row r="3" spans="1:54" x14ac:dyDescent="0.35">
      <c r="A3">
        <v>1</v>
      </c>
      <c r="B3">
        <v>0.191</v>
      </c>
      <c r="C3">
        <v>99.622</v>
      </c>
      <c r="D3">
        <v>7.8E-2</v>
      </c>
      <c r="E3">
        <f>0.04/2</f>
        <v>0.02</v>
      </c>
      <c r="F3">
        <v>3.1619999999999999</v>
      </c>
      <c r="G3">
        <f>0.1/2</f>
        <v>0.05</v>
      </c>
      <c r="H3">
        <v>84.119</v>
      </c>
      <c r="I3">
        <v>4.5600000000000002E-2</v>
      </c>
      <c r="J3">
        <f>(I3+0.00499)/0.99182*50</f>
        <v>2.5503619608396684</v>
      </c>
      <c r="K3">
        <v>5.3092314233333333</v>
      </c>
      <c r="L3">
        <v>24.74374233333333</v>
      </c>
      <c r="M3">
        <v>11.951642189999999</v>
      </c>
      <c r="N3">
        <v>12.792100143333331</v>
      </c>
      <c r="O3">
        <v>7.18</v>
      </c>
      <c r="P3">
        <v>642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x14ac:dyDescent="0.35">
      <c r="A4">
        <v>2</v>
      </c>
      <c r="B4">
        <v>0.156</v>
      </c>
      <c r="C4">
        <v>90.872</v>
      </c>
      <c r="D4">
        <v>0.19600000000000001</v>
      </c>
      <c r="E4">
        <f t="shared" ref="E4:E5" si="0">0.04/2</f>
        <v>0.02</v>
      </c>
      <c r="F4">
        <v>6.9160000000000004</v>
      </c>
      <c r="G4">
        <v>0.36299999999999999</v>
      </c>
      <c r="H4">
        <v>84.12</v>
      </c>
      <c r="I4">
        <v>5.0999999999999997E-2</v>
      </c>
      <c r="J4">
        <f t="shared" ref="J4:J54" si="1">(I4+0.00499)/0.99182*50</f>
        <v>2.8225887761892277</v>
      </c>
      <c r="K4">
        <v>6.8318001366666676</v>
      </c>
      <c r="L4">
        <v>31.405601433333334</v>
      </c>
      <c r="M4">
        <v>12.169633696666667</v>
      </c>
      <c r="N4">
        <v>19.235967736666666</v>
      </c>
      <c r="O4">
        <v>7.41</v>
      </c>
      <c r="P4">
        <v>636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35">
      <c r="A5">
        <v>3</v>
      </c>
      <c r="B5">
        <v>0.186</v>
      </c>
      <c r="C5">
        <v>101.87</v>
      </c>
      <c r="D5">
        <v>0.223</v>
      </c>
      <c r="E5">
        <f t="shared" si="0"/>
        <v>0.02</v>
      </c>
      <c r="F5">
        <v>4.2080000000000002</v>
      </c>
      <c r="G5">
        <f>0.1/2</f>
        <v>0.05</v>
      </c>
      <c r="H5">
        <v>84.543000000000006</v>
      </c>
      <c r="I5">
        <v>2.01E-2</v>
      </c>
      <c r="J5">
        <f t="shared" si="1"/>
        <v>1.2648464439111935</v>
      </c>
      <c r="K5">
        <v>3.5473389433333331</v>
      </c>
      <c r="L5">
        <v>20.437520393333333</v>
      </c>
      <c r="M5">
        <v>8.8022803866666663</v>
      </c>
      <c r="N5">
        <v>11.635240006666667</v>
      </c>
      <c r="O5">
        <v>6.01</v>
      </c>
      <c r="P5">
        <v>638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x14ac:dyDescent="0.35">
      <c r="A6">
        <v>4</v>
      </c>
      <c r="B6">
        <f>0.04/2</f>
        <v>0.02</v>
      </c>
      <c r="C6">
        <v>97.596000000000004</v>
      </c>
      <c r="D6">
        <v>0.35099999999999998</v>
      </c>
      <c r="E6">
        <v>5.3999999999999999E-2</v>
      </c>
      <c r="F6">
        <v>16.852</v>
      </c>
      <c r="G6">
        <f t="shared" ref="G6:G20" si="2">0.1/2</f>
        <v>0.05</v>
      </c>
      <c r="H6">
        <v>49.368000000000002</v>
      </c>
      <c r="I6">
        <v>9.2700000000000005E-2</v>
      </c>
      <c r="J6">
        <f t="shared" si="1"/>
        <v>4.9247847391663813</v>
      </c>
      <c r="K6">
        <v>11.193707433333335</v>
      </c>
      <c r="L6">
        <v>9.8322391233333324</v>
      </c>
      <c r="M6">
        <v>1.2037608000000002</v>
      </c>
      <c r="N6">
        <v>8.6284783233333329</v>
      </c>
      <c r="O6">
        <v>5.92</v>
      </c>
      <c r="P6">
        <v>514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x14ac:dyDescent="0.35">
      <c r="A7">
        <v>5</v>
      </c>
      <c r="B7">
        <f>0.04/2</f>
        <v>0.02</v>
      </c>
      <c r="C7">
        <v>99.210999999999999</v>
      </c>
      <c r="D7">
        <v>2.1000000000000001E-2</v>
      </c>
      <c r="E7">
        <v>4.1000000000000002E-2</v>
      </c>
      <c r="F7">
        <v>15.561</v>
      </c>
      <c r="G7">
        <f t="shared" si="2"/>
        <v>0.05</v>
      </c>
      <c r="H7">
        <v>45.146999999999998</v>
      </c>
      <c r="I7">
        <v>8.0600000000000005E-2</v>
      </c>
      <c r="J7">
        <f t="shared" si="1"/>
        <v>4.3147950232905163</v>
      </c>
      <c r="K7">
        <v>10.477167166666666</v>
      </c>
      <c r="L7">
        <v>9.2109765733333333</v>
      </c>
      <c r="M7">
        <v>0.54228958333333332</v>
      </c>
      <c r="N7">
        <v>8.6686869899999994</v>
      </c>
      <c r="O7">
        <v>594</v>
      </c>
      <c r="P7">
        <v>511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</row>
    <row r="8" spans="1:54" x14ac:dyDescent="0.35">
      <c r="A8">
        <v>6</v>
      </c>
      <c r="B8">
        <v>3.5000000000000003E-2</v>
      </c>
      <c r="C8">
        <v>117.628</v>
      </c>
      <c r="D8">
        <f>0.02/2</f>
        <v>0.01</v>
      </c>
      <c r="E8">
        <v>6.9000000000000006E-2</v>
      </c>
      <c r="F8">
        <v>15.847</v>
      </c>
      <c r="G8">
        <f t="shared" si="2"/>
        <v>0.05</v>
      </c>
      <c r="H8">
        <v>46.537999999999997</v>
      </c>
      <c r="I8">
        <v>0.1012</v>
      </c>
      <c r="J8">
        <f t="shared" si="1"/>
        <v>5.3532899114758719</v>
      </c>
      <c r="K8">
        <v>11.378132043333332</v>
      </c>
      <c r="L8">
        <v>8.1005508000000006</v>
      </c>
      <c r="M8">
        <v>-0.33864222000000005</v>
      </c>
      <c r="N8">
        <v>8.1005508000000006</v>
      </c>
      <c r="O8">
        <v>5.78</v>
      </c>
      <c r="P8">
        <v>585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x14ac:dyDescent="0.35">
      <c r="A9">
        <v>7</v>
      </c>
      <c r="B9">
        <v>0.222</v>
      </c>
      <c r="C9">
        <v>102.91500000000001</v>
      </c>
      <c r="D9">
        <f>0.02/2</f>
        <v>0.01</v>
      </c>
      <c r="E9">
        <f t="shared" ref="E9:E11" si="3">0.04/2</f>
        <v>0.02</v>
      </c>
      <c r="F9">
        <v>0.61599999999999999</v>
      </c>
      <c r="G9">
        <f t="shared" si="2"/>
        <v>0.05</v>
      </c>
      <c r="H9">
        <v>136.97</v>
      </c>
      <c r="I9">
        <v>3.6900000000000002E-2</v>
      </c>
      <c r="J9">
        <f t="shared" si="1"/>
        <v>2.1117743138876004</v>
      </c>
      <c r="K9">
        <v>3.9556811766666669</v>
      </c>
      <c r="L9">
        <v>38.529188260000005</v>
      </c>
      <c r="M9">
        <v>15.196753016666667</v>
      </c>
      <c r="N9">
        <v>23.332435243333336</v>
      </c>
      <c r="O9">
        <v>6.94</v>
      </c>
      <c r="P9">
        <v>787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</row>
    <row r="10" spans="1:54" x14ac:dyDescent="0.35">
      <c r="A10">
        <v>8</v>
      </c>
      <c r="B10">
        <v>0.22</v>
      </c>
      <c r="C10">
        <v>87.102999999999994</v>
      </c>
      <c r="D10">
        <v>0.73399999999999999</v>
      </c>
      <c r="E10">
        <f t="shared" si="3"/>
        <v>0.02</v>
      </c>
      <c r="F10">
        <v>19.791</v>
      </c>
      <c r="G10">
        <f t="shared" si="2"/>
        <v>0.05</v>
      </c>
      <c r="H10">
        <v>75.253</v>
      </c>
      <c r="I10">
        <v>0.22459999999999999</v>
      </c>
      <c r="J10">
        <f t="shared" si="1"/>
        <v>11.574176765945431</v>
      </c>
      <c r="K10">
        <v>21.393608833333335</v>
      </c>
      <c r="L10">
        <v>29.471265366666668</v>
      </c>
      <c r="M10">
        <v>13.299331430000001</v>
      </c>
      <c r="N10">
        <v>16.171933936666669</v>
      </c>
      <c r="O10">
        <v>7.22</v>
      </c>
      <c r="P10">
        <v>642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</row>
    <row r="11" spans="1:54" x14ac:dyDescent="0.35">
      <c r="A11">
        <v>9</v>
      </c>
      <c r="B11">
        <v>0.24</v>
      </c>
      <c r="C11">
        <v>90.775000000000006</v>
      </c>
      <c r="D11">
        <v>0.20799999999999999</v>
      </c>
      <c r="E11">
        <f t="shared" si="3"/>
        <v>0.02</v>
      </c>
      <c r="F11">
        <v>17.134</v>
      </c>
      <c r="G11">
        <f t="shared" si="2"/>
        <v>0.05</v>
      </c>
      <c r="H11">
        <v>68.917000000000002</v>
      </c>
      <c r="I11">
        <v>0.19789999999999999</v>
      </c>
      <c r="J11">
        <f t="shared" si="1"/>
        <v>10.2281664011615</v>
      </c>
      <c r="K11">
        <v>18.554060106666668</v>
      </c>
      <c r="L11">
        <v>28.10302914</v>
      </c>
      <c r="M11">
        <v>12.878605589999999</v>
      </c>
      <c r="N11">
        <v>15.224423550000001</v>
      </c>
      <c r="O11">
        <v>7.12</v>
      </c>
      <c r="P11">
        <v>631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1:54" x14ac:dyDescent="0.35">
      <c r="A12">
        <v>10</v>
      </c>
      <c r="B12">
        <f>0.04/2</f>
        <v>0.02</v>
      </c>
      <c r="C12">
        <v>94.697999999999993</v>
      </c>
      <c r="D12">
        <v>2.5999999999999999E-2</v>
      </c>
      <c r="E12">
        <v>4.2000000000000003E-2</v>
      </c>
      <c r="F12">
        <v>32.466000000000001</v>
      </c>
      <c r="G12">
        <f t="shared" si="2"/>
        <v>0.05</v>
      </c>
      <c r="H12">
        <v>42.148000000000003</v>
      </c>
      <c r="I12">
        <v>0.185</v>
      </c>
      <c r="J12">
        <f t="shared" si="1"/>
        <v>9.5778467867153321</v>
      </c>
      <c r="K12">
        <v>21.130839703333333</v>
      </c>
      <c r="L12">
        <v>9.5381482900000005</v>
      </c>
      <c r="M12">
        <v>-0.66124850000000002</v>
      </c>
      <c r="N12">
        <v>9.5381482900000005</v>
      </c>
      <c r="O12">
        <v>5.66</v>
      </c>
      <c r="P12">
        <v>522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x14ac:dyDescent="0.35">
      <c r="A13">
        <v>11</v>
      </c>
      <c r="B13">
        <f t="shared" ref="B13:B14" si="4">0.04/2</f>
        <v>0.02</v>
      </c>
      <c r="C13">
        <v>90.613</v>
      </c>
      <c r="D13">
        <v>1.7000000000000001E-2</v>
      </c>
      <c r="E13">
        <v>4.4999999999999998E-2</v>
      </c>
      <c r="F13">
        <v>32.488999999999997</v>
      </c>
      <c r="G13">
        <f t="shared" si="2"/>
        <v>0.05</v>
      </c>
      <c r="H13">
        <v>37.838000000000001</v>
      </c>
      <c r="I13">
        <v>0.16200000000000001</v>
      </c>
      <c r="J13">
        <f t="shared" si="1"/>
        <v>8.4183622028190594</v>
      </c>
      <c r="K13">
        <v>19.408229093333333</v>
      </c>
      <c r="L13">
        <v>8.1367136833333333</v>
      </c>
      <c r="M13">
        <v>-0.71159732000000009</v>
      </c>
      <c r="N13">
        <v>8.1367136833333333</v>
      </c>
      <c r="O13">
        <v>5.69</v>
      </c>
      <c r="P13">
        <v>404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x14ac:dyDescent="0.35">
      <c r="A14">
        <v>12</v>
      </c>
      <c r="B14">
        <f t="shared" si="4"/>
        <v>0.02</v>
      </c>
      <c r="C14">
        <v>100.386</v>
      </c>
      <c r="D14">
        <f>0.02/2</f>
        <v>0.01</v>
      </c>
      <c r="E14">
        <v>5.1999999999999998E-2</v>
      </c>
      <c r="F14">
        <v>38.107999999999997</v>
      </c>
      <c r="G14">
        <f t="shared" si="2"/>
        <v>0.05</v>
      </c>
      <c r="H14">
        <v>33.97</v>
      </c>
      <c r="I14">
        <v>0.1691</v>
      </c>
      <c r="J14">
        <f t="shared" si="1"/>
        <v>8.7762900526305163</v>
      </c>
      <c r="K14">
        <v>20.487287300000002</v>
      </c>
      <c r="L14">
        <v>8.0122991066666653</v>
      </c>
      <c r="M14">
        <v>-0.70761642333333319</v>
      </c>
      <c r="N14">
        <v>8.0122991066666653</v>
      </c>
      <c r="O14">
        <v>5.71</v>
      </c>
      <c r="P14">
        <v>523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x14ac:dyDescent="0.35">
      <c r="A15">
        <v>13</v>
      </c>
      <c r="B15">
        <v>0.187</v>
      </c>
      <c r="C15">
        <v>109.54900000000001</v>
      </c>
      <c r="D15">
        <v>4.5999999999999999E-2</v>
      </c>
      <c r="E15">
        <v>0.65600000000000003</v>
      </c>
      <c r="F15">
        <f>0.2/2</f>
        <v>0.1</v>
      </c>
      <c r="G15">
        <v>0.35699999999999998</v>
      </c>
      <c r="H15">
        <v>81.712999999999994</v>
      </c>
      <c r="I15">
        <v>5.5199999999999999E-2</v>
      </c>
      <c r="J15">
        <f t="shared" si="1"/>
        <v>3.0343207436833297</v>
      </c>
      <c r="K15">
        <v>4.216073606666666</v>
      </c>
      <c r="L15">
        <v>34.565005116666669</v>
      </c>
      <c r="M15">
        <v>21.252797060000002</v>
      </c>
      <c r="N15">
        <v>13.312208056666666</v>
      </c>
      <c r="O15">
        <v>6.7</v>
      </c>
      <c r="P15">
        <v>748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x14ac:dyDescent="0.35">
      <c r="A16">
        <v>14</v>
      </c>
      <c r="B16">
        <v>0.151</v>
      </c>
      <c r="C16">
        <v>91.775999999999996</v>
      </c>
      <c r="D16">
        <v>0.16400000000000001</v>
      </c>
      <c r="E16">
        <f t="shared" ref="E16" si="5">0.04/2</f>
        <v>0.02</v>
      </c>
      <c r="F16">
        <v>1.56</v>
      </c>
      <c r="G16">
        <f t="shared" si="2"/>
        <v>0.05</v>
      </c>
      <c r="H16">
        <v>39.235999999999997</v>
      </c>
      <c r="I16">
        <v>0.1356</v>
      </c>
      <c r="J16">
        <f t="shared" si="1"/>
        <v>7.0874755499989908</v>
      </c>
      <c r="K16">
        <v>9.6074003266666654</v>
      </c>
      <c r="L16">
        <v>39.913035733333338</v>
      </c>
      <c r="M16">
        <v>25.635496153333332</v>
      </c>
      <c r="N16">
        <v>14.277539580000006</v>
      </c>
      <c r="O16">
        <v>6.83</v>
      </c>
      <c r="P16">
        <v>627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x14ac:dyDescent="0.35">
      <c r="A17">
        <v>15</v>
      </c>
      <c r="B17">
        <f t="shared" ref="B17:B20" si="6">0.04/2</f>
        <v>0.02</v>
      </c>
      <c r="C17">
        <f>0.2/2</f>
        <v>0.1</v>
      </c>
      <c r="D17">
        <f>0.02/2</f>
        <v>0.01</v>
      </c>
      <c r="E17">
        <v>3.5999999999999997E-2</v>
      </c>
      <c r="F17">
        <v>9.1760000000000002</v>
      </c>
      <c r="G17">
        <f t="shared" si="2"/>
        <v>0.05</v>
      </c>
      <c r="H17">
        <v>49.844000000000001</v>
      </c>
      <c r="I17">
        <v>0.32269999999999999</v>
      </c>
      <c r="J17">
        <f t="shared" si="1"/>
        <v>16.519630578129092</v>
      </c>
      <c r="K17">
        <v>23.184336266666666</v>
      </c>
      <c r="L17">
        <v>29.398576296666665</v>
      </c>
      <c r="M17">
        <v>15.655641186666665</v>
      </c>
      <c r="N17">
        <v>13.742935109999999</v>
      </c>
      <c r="O17">
        <v>7.48</v>
      </c>
      <c r="P17">
        <v>590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x14ac:dyDescent="0.35">
      <c r="A18">
        <v>16</v>
      </c>
      <c r="B18">
        <f t="shared" si="6"/>
        <v>0.02</v>
      </c>
      <c r="C18">
        <v>120.729</v>
      </c>
      <c r="D18">
        <v>3.4000000000000002E-2</v>
      </c>
      <c r="E18">
        <v>6.5000000000000002E-2</v>
      </c>
      <c r="F18">
        <v>21.202999999999999</v>
      </c>
      <c r="G18">
        <f t="shared" si="2"/>
        <v>0.05</v>
      </c>
      <c r="H18">
        <v>49.758000000000003</v>
      </c>
      <c r="I18">
        <v>0.28060000000000002</v>
      </c>
      <c r="J18">
        <f t="shared" si="1"/>
        <v>14.397269665866791</v>
      </c>
      <c r="K18">
        <v>23.600178146666668</v>
      </c>
      <c r="L18">
        <v>10.094625313333333</v>
      </c>
      <c r="M18">
        <v>0.88773099666666655</v>
      </c>
      <c r="N18">
        <v>9.2068943166666664</v>
      </c>
      <c r="O18">
        <v>5.8</v>
      </c>
      <c r="P18">
        <v>642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x14ac:dyDescent="0.35">
      <c r="A19">
        <v>17</v>
      </c>
      <c r="B19">
        <f t="shared" si="6"/>
        <v>0.02</v>
      </c>
      <c r="C19">
        <f>0.2/2</f>
        <v>0.1</v>
      </c>
      <c r="D19">
        <f>0.02/2</f>
        <v>0.01</v>
      </c>
      <c r="E19">
        <f t="shared" ref="E19" si="7">0.04/2</f>
        <v>0.02</v>
      </c>
      <c r="F19">
        <f>0.2/2</f>
        <v>0.1</v>
      </c>
      <c r="G19">
        <f t="shared" si="2"/>
        <v>0.05</v>
      </c>
      <c r="H19">
        <v>49.832999999999998</v>
      </c>
      <c r="I19">
        <v>0.1933</v>
      </c>
      <c r="J19">
        <f t="shared" si="1"/>
        <v>9.9962694843822462</v>
      </c>
      <c r="K19">
        <v>16.519955996666667</v>
      </c>
      <c r="L19">
        <v>8.2937566966666676</v>
      </c>
      <c r="M19">
        <v>0.45771307</v>
      </c>
      <c r="N19">
        <v>7.836043626666668</v>
      </c>
      <c r="O19">
        <v>5.73</v>
      </c>
      <c r="P19">
        <v>689</v>
      </c>
      <c r="AP19" s="8"/>
    </row>
    <row r="20" spans="1:54" x14ac:dyDescent="0.35">
      <c r="A20">
        <v>18</v>
      </c>
      <c r="B20">
        <f t="shared" si="6"/>
        <v>0.02</v>
      </c>
      <c r="C20">
        <v>129.42099999999999</v>
      </c>
      <c r="D20">
        <v>5.7000000000000002E-2</v>
      </c>
      <c r="E20">
        <v>5.0999999999999997E-2</v>
      </c>
      <c r="F20">
        <v>12.327999999999999</v>
      </c>
      <c r="G20">
        <f t="shared" si="2"/>
        <v>0.05</v>
      </c>
      <c r="H20">
        <v>51.613</v>
      </c>
      <c r="I20">
        <v>0.20019999999999999</v>
      </c>
      <c r="J20">
        <f t="shared" si="1"/>
        <v>10.344114859551128</v>
      </c>
      <c r="K20">
        <v>14.89992144</v>
      </c>
      <c r="L20">
        <v>9.0815473233333339</v>
      </c>
      <c r="M20">
        <v>1.6768584133333333</v>
      </c>
      <c r="N20">
        <v>7.4046889100000008</v>
      </c>
      <c r="O20">
        <v>5.82</v>
      </c>
      <c r="P20">
        <v>673</v>
      </c>
    </row>
    <row r="21" spans="1:54" x14ac:dyDescent="0.35">
      <c r="A21">
        <v>19</v>
      </c>
      <c r="B21">
        <v>0.245</v>
      </c>
      <c r="C21">
        <v>119.53700000000001</v>
      </c>
      <c r="D21">
        <v>1.1259999999999999</v>
      </c>
      <c r="E21">
        <f t="shared" ref="E21:E23" si="8">0.04/2</f>
        <v>0.02</v>
      </c>
      <c r="F21">
        <v>22.321000000000002</v>
      </c>
      <c r="G21">
        <v>0.443</v>
      </c>
      <c r="H21">
        <v>63.767000000000003</v>
      </c>
      <c r="I21">
        <v>0.45689999999999997</v>
      </c>
      <c r="J21">
        <f t="shared" si="1"/>
        <v>23.284971063297775</v>
      </c>
      <c r="K21">
        <v>34.867263520000002</v>
      </c>
      <c r="L21">
        <v>24.657354423333334</v>
      </c>
      <c r="M21">
        <v>9.727902236666667</v>
      </c>
      <c r="N21">
        <v>14.929452186666667</v>
      </c>
      <c r="O21">
        <v>6.98</v>
      </c>
      <c r="P21">
        <v>772</v>
      </c>
    </row>
    <row r="22" spans="1:54" x14ac:dyDescent="0.35">
      <c r="A22">
        <v>20</v>
      </c>
      <c r="B22">
        <v>0.23799999999999999</v>
      </c>
      <c r="C22">
        <v>118.209</v>
      </c>
      <c r="D22">
        <v>0.67700000000000005</v>
      </c>
      <c r="E22">
        <f t="shared" si="8"/>
        <v>0.02</v>
      </c>
      <c r="F22">
        <v>19.262</v>
      </c>
      <c r="G22">
        <v>0.45100000000000001</v>
      </c>
      <c r="H22">
        <v>73.638000000000005</v>
      </c>
      <c r="I22">
        <v>0.46229999999999999</v>
      </c>
      <c r="J22">
        <f t="shared" si="1"/>
        <v>23.557197878647333</v>
      </c>
      <c r="K22">
        <v>34.056005236666671</v>
      </c>
      <c r="L22">
        <v>29.360525320000004</v>
      </c>
      <c r="M22">
        <v>13.09819746</v>
      </c>
      <c r="N22">
        <v>16.262327860000006</v>
      </c>
      <c r="O22">
        <v>7.69</v>
      </c>
      <c r="P22">
        <v>786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x14ac:dyDescent="0.35">
      <c r="A23">
        <v>21</v>
      </c>
      <c r="B23">
        <v>0.25</v>
      </c>
      <c r="C23">
        <v>114.209</v>
      </c>
      <c r="D23">
        <v>1.917</v>
      </c>
      <c r="E23">
        <f t="shared" si="8"/>
        <v>0.02</v>
      </c>
      <c r="F23">
        <v>15.414</v>
      </c>
      <c r="G23">
        <f t="shared" ref="G23:G50" si="9">0.1/2</f>
        <v>0.05</v>
      </c>
      <c r="H23">
        <v>65.353999999999999</v>
      </c>
      <c r="I23">
        <v>0.4294</v>
      </c>
      <c r="J23">
        <f t="shared" si="1"/>
        <v>21.89863079994354</v>
      </c>
      <c r="K23">
        <v>32.425684053333335</v>
      </c>
      <c r="L23">
        <v>29.49680601</v>
      </c>
      <c r="M23">
        <v>13.45416249</v>
      </c>
      <c r="N23">
        <v>16.042643519999999</v>
      </c>
      <c r="O23">
        <v>7.12</v>
      </c>
      <c r="P23">
        <v>760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x14ac:dyDescent="0.35">
      <c r="A24">
        <v>22</v>
      </c>
      <c r="B24">
        <v>3.3000000000000002E-2</v>
      </c>
      <c r="C24">
        <v>128.84100000000001</v>
      </c>
      <c r="D24">
        <v>2.7E-2</v>
      </c>
      <c r="E24">
        <v>6.6000000000000003E-2</v>
      </c>
      <c r="F24">
        <v>36.262999999999998</v>
      </c>
      <c r="G24">
        <f t="shared" si="9"/>
        <v>0.05</v>
      </c>
      <c r="H24">
        <v>31.553000000000001</v>
      </c>
      <c r="I24">
        <v>0.29570000000000002</v>
      </c>
      <c r="J24">
        <f t="shared" si="1"/>
        <v>15.158496501381299</v>
      </c>
      <c r="K24">
        <v>26.40343975</v>
      </c>
      <c r="L24">
        <v>10.53740318</v>
      </c>
      <c r="M24">
        <v>6.1619016666666665E-2</v>
      </c>
      <c r="N24">
        <v>10.475784163333334</v>
      </c>
      <c r="O24">
        <v>5.58</v>
      </c>
      <c r="P24">
        <v>649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x14ac:dyDescent="0.35">
      <c r="A25">
        <v>23</v>
      </c>
      <c r="B25">
        <f t="shared" ref="B25:B27" si="10">0.04/2</f>
        <v>0.02</v>
      </c>
      <c r="C25">
        <v>125.861</v>
      </c>
      <c r="D25">
        <f>0.02/2</f>
        <v>0.01</v>
      </c>
      <c r="E25">
        <v>6.6000000000000003E-2</v>
      </c>
      <c r="F25">
        <v>38.695</v>
      </c>
      <c r="G25">
        <f t="shared" si="9"/>
        <v>0.05</v>
      </c>
      <c r="H25">
        <v>20.866</v>
      </c>
      <c r="I25">
        <v>0.38850000000000001</v>
      </c>
      <c r="J25">
        <f t="shared" si="1"/>
        <v>19.83676473553669</v>
      </c>
      <c r="K25">
        <v>32.480078124999999</v>
      </c>
      <c r="L25">
        <v>9.2120610833333334</v>
      </c>
      <c r="M25">
        <v>-1.0074113266666667</v>
      </c>
      <c r="N25">
        <v>9.2120610833333334</v>
      </c>
      <c r="O25">
        <v>5.29</v>
      </c>
      <c r="P25">
        <v>619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x14ac:dyDescent="0.35">
      <c r="A26">
        <v>24</v>
      </c>
      <c r="B26">
        <f t="shared" si="10"/>
        <v>0.02</v>
      </c>
      <c r="C26">
        <v>127.72799999999999</v>
      </c>
      <c r="D26">
        <f>0.02/2</f>
        <v>0.01</v>
      </c>
      <c r="E26">
        <v>7.6999999999999999E-2</v>
      </c>
      <c r="F26">
        <v>43.484000000000002</v>
      </c>
      <c r="G26">
        <f t="shared" si="9"/>
        <v>0.05</v>
      </c>
      <c r="H26">
        <v>21.795999999999999</v>
      </c>
      <c r="I26">
        <v>0.32129999999999997</v>
      </c>
      <c r="J26">
        <f t="shared" si="1"/>
        <v>16.44905325563106</v>
      </c>
      <c r="K26">
        <v>30.384715033333332</v>
      </c>
      <c r="L26">
        <v>9.1928924333333342</v>
      </c>
      <c r="M26">
        <v>-0.97142323666666675</v>
      </c>
      <c r="N26">
        <v>9.1928924333333342</v>
      </c>
      <c r="O26">
        <v>5.48</v>
      </c>
      <c r="P26">
        <v>663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x14ac:dyDescent="0.35">
      <c r="A27">
        <v>25</v>
      </c>
      <c r="B27">
        <f t="shared" si="10"/>
        <v>0.02</v>
      </c>
      <c r="C27">
        <v>0.17899999999999999</v>
      </c>
      <c r="D27">
        <v>120.133</v>
      </c>
      <c r="E27">
        <f t="shared" ref="E27:E29" si="11">0.04/2</f>
        <v>0.02</v>
      </c>
      <c r="F27">
        <f>0.2/2</f>
        <v>0.1</v>
      </c>
      <c r="G27">
        <f t="shared" si="9"/>
        <v>0.05</v>
      </c>
      <c r="H27">
        <v>205.53700000000001</v>
      </c>
      <c r="I27">
        <v>3.4500000000000003E-2</v>
      </c>
      <c r="J27">
        <f t="shared" si="1"/>
        <v>1.9907846181766855</v>
      </c>
      <c r="K27">
        <v>2.0921103533333336</v>
      </c>
      <c r="L27">
        <v>38.084608726666666</v>
      </c>
      <c r="M27">
        <v>21.747539543333332</v>
      </c>
      <c r="N27">
        <v>16.337069183333334</v>
      </c>
      <c r="O27">
        <v>6.84</v>
      </c>
      <c r="P27">
        <v>1071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x14ac:dyDescent="0.35">
      <c r="A28">
        <v>26</v>
      </c>
      <c r="B28">
        <v>0.217</v>
      </c>
      <c r="C28">
        <v>121.60299999999999</v>
      </c>
      <c r="D28">
        <f>0.02/2</f>
        <v>0.01</v>
      </c>
      <c r="E28">
        <f t="shared" si="11"/>
        <v>0.02</v>
      </c>
      <c r="F28">
        <v>0.83199999999999996</v>
      </c>
      <c r="G28">
        <f t="shared" si="9"/>
        <v>0.05</v>
      </c>
      <c r="H28">
        <v>25.341000000000001</v>
      </c>
      <c r="I28">
        <v>1.38E-2</v>
      </c>
      <c r="J28">
        <f t="shared" si="1"/>
        <v>0.94724849267004085</v>
      </c>
      <c r="K28">
        <v>1.1908357333333333</v>
      </c>
      <c r="L28">
        <v>96.687925559999996</v>
      </c>
      <c r="M28">
        <v>70.001056859999991</v>
      </c>
      <c r="N28">
        <v>26.686868700000005</v>
      </c>
      <c r="O28">
        <v>7.2</v>
      </c>
      <c r="P28">
        <v>1018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x14ac:dyDescent="0.35">
      <c r="A29">
        <v>27</v>
      </c>
      <c r="B29">
        <v>0.14000000000000001</v>
      </c>
      <c r="C29">
        <v>103.48399999999999</v>
      </c>
      <c r="D29">
        <f t="shared" ref="D29:D30" si="12">0.02/2</f>
        <v>0.01</v>
      </c>
      <c r="E29">
        <f t="shared" si="11"/>
        <v>0.02</v>
      </c>
      <c r="F29">
        <f>0.2/2</f>
        <v>0.1</v>
      </c>
      <c r="G29">
        <v>0.52500000000000002</v>
      </c>
      <c r="H29">
        <v>81.352999999999994</v>
      </c>
      <c r="I29">
        <v>6.6E-3</v>
      </c>
      <c r="J29">
        <f t="shared" si="1"/>
        <v>0.58427940553729507</v>
      </c>
      <c r="K29">
        <v>1.5235389766666667</v>
      </c>
      <c r="L29">
        <v>70.142048033333324</v>
      </c>
      <c r="M29">
        <v>51.162874079999995</v>
      </c>
      <c r="N29">
        <v>18.97917395333333</v>
      </c>
      <c r="O29">
        <v>7.17</v>
      </c>
      <c r="P29">
        <v>391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x14ac:dyDescent="0.35">
      <c r="A30">
        <v>28</v>
      </c>
      <c r="B30">
        <f t="shared" ref="B30:B32" si="13">0.04/2</f>
        <v>0.02</v>
      </c>
      <c r="C30">
        <v>95.89</v>
      </c>
      <c r="D30">
        <f t="shared" si="12"/>
        <v>0.01</v>
      </c>
      <c r="E30">
        <v>4.7E-2</v>
      </c>
      <c r="F30">
        <v>11.692</v>
      </c>
      <c r="G30">
        <f t="shared" si="9"/>
        <v>0.05</v>
      </c>
      <c r="H30">
        <v>55.283000000000001</v>
      </c>
      <c r="I30">
        <v>9.3799999999999994E-2</v>
      </c>
      <c r="J30">
        <f t="shared" si="1"/>
        <v>4.9802383497005493</v>
      </c>
      <c r="K30">
        <v>9.5369729633333336</v>
      </c>
      <c r="L30">
        <v>10.889663100000002</v>
      </c>
      <c r="M30">
        <v>2.9877106266666664</v>
      </c>
      <c r="N30">
        <v>7.9019524733333348</v>
      </c>
      <c r="O30">
        <v>5.76</v>
      </c>
      <c r="P30">
        <v>131.4</v>
      </c>
    </row>
    <row r="31" spans="1:54" x14ac:dyDescent="0.35">
      <c r="A31">
        <v>29</v>
      </c>
      <c r="B31">
        <f t="shared" si="13"/>
        <v>0.02</v>
      </c>
      <c r="C31">
        <v>111.633</v>
      </c>
      <c r="D31">
        <v>6.9000000000000006E-2</v>
      </c>
      <c r="E31">
        <v>6.9000000000000006E-2</v>
      </c>
      <c r="F31">
        <v>12.13</v>
      </c>
      <c r="G31">
        <f t="shared" si="9"/>
        <v>0.05</v>
      </c>
      <c r="H31">
        <v>53.8</v>
      </c>
      <c r="I31">
        <v>8.7400000000000005E-2</v>
      </c>
      <c r="J31">
        <f t="shared" si="1"/>
        <v>4.6575991611381093</v>
      </c>
      <c r="K31">
        <v>8.7532173199999992</v>
      </c>
      <c r="L31">
        <v>10.760686293333334</v>
      </c>
      <c r="M31">
        <v>1.7518077633333331</v>
      </c>
      <c r="N31">
        <v>9.0088785300000005</v>
      </c>
      <c r="O31">
        <v>6.16</v>
      </c>
      <c r="P31">
        <v>361</v>
      </c>
    </row>
    <row r="32" spans="1:54" x14ac:dyDescent="0.35">
      <c r="A32">
        <v>30</v>
      </c>
      <c r="B32">
        <f t="shared" si="13"/>
        <v>0.02</v>
      </c>
      <c r="C32">
        <v>111.304</v>
      </c>
      <c r="D32">
        <v>8.7999999999999995E-2</v>
      </c>
      <c r="E32">
        <v>5.0999999999999997E-2</v>
      </c>
      <c r="F32">
        <v>16.651</v>
      </c>
      <c r="G32">
        <f t="shared" si="9"/>
        <v>0.05</v>
      </c>
      <c r="H32">
        <v>62.918999999999997</v>
      </c>
      <c r="I32">
        <v>0.12959999999999999</v>
      </c>
      <c r="J32">
        <f t="shared" si="1"/>
        <v>6.7850013107217029</v>
      </c>
      <c r="K32">
        <v>12.698133976666668</v>
      </c>
      <c r="L32">
        <v>10.961240646666667</v>
      </c>
      <c r="M32">
        <v>3.2225796800000004</v>
      </c>
      <c r="N32">
        <v>7.7386609666666661</v>
      </c>
      <c r="O32">
        <v>5.82</v>
      </c>
      <c r="P32">
        <v>567</v>
      </c>
    </row>
    <row r="33" spans="1:16" x14ac:dyDescent="0.35">
      <c r="A33">
        <v>31</v>
      </c>
      <c r="B33">
        <v>0.19700000000000001</v>
      </c>
      <c r="C33">
        <v>90.353999999999999</v>
      </c>
      <c r="D33">
        <v>0.10199999999999999</v>
      </c>
      <c r="E33">
        <f t="shared" ref="E33:E35" si="14">0.04/2</f>
        <v>0.02</v>
      </c>
      <c r="F33">
        <v>3.01</v>
      </c>
      <c r="G33">
        <f t="shared" si="9"/>
        <v>0.05</v>
      </c>
      <c r="H33">
        <v>176.24199999999999</v>
      </c>
      <c r="I33">
        <v>8.2600000000000007E-2</v>
      </c>
      <c r="J33">
        <f t="shared" si="1"/>
        <v>4.4156197697162796</v>
      </c>
      <c r="K33">
        <v>6.1260279433333338</v>
      </c>
      <c r="L33">
        <v>36.390136730000002</v>
      </c>
      <c r="M33">
        <v>21.804328563333332</v>
      </c>
      <c r="N33">
        <v>14.58580816666667</v>
      </c>
      <c r="O33">
        <v>7.03</v>
      </c>
      <c r="P33">
        <v>882</v>
      </c>
    </row>
    <row r="34" spans="1:16" x14ac:dyDescent="0.35">
      <c r="A34">
        <v>32</v>
      </c>
      <c r="B34">
        <v>0.192</v>
      </c>
      <c r="C34">
        <v>103.211</v>
      </c>
      <c r="D34">
        <v>1.9E-2</v>
      </c>
      <c r="E34">
        <f t="shared" si="14"/>
        <v>0.02</v>
      </c>
      <c r="F34">
        <v>1.77</v>
      </c>
      <c r="G34">
        <f t="shared" si="9"/>
        <v>0.05</v>
      </c>
      <c r="H34">
        <v>225.45099999999999</v>
      </c>
      <c r="I34">
        <v>9.6500000000000002E-2</v>
      </c>
      <c r="J34">
        <f t="shared" si="1"/>
        <v>5.1163517573753303</v>
      </c>
      <c r="K34">
        <v>7.048650723333334</v>
      </c>
      <c r="L34">
        <v>37.924948303333331</v>
      </c>
      <c r="M34">
        <v>20.569393416666667</v>
      </c>
      <c r="N34">
        <v>17.355554886666663</v>
      </c>
      <c r="O34">
        <v>7.17</v>
      </c>
      <c r="P34">
        <v>1037</v>
      </c>
    </row>
    <row r="35" spans="1:16" x14ac:dyDescent="0.35">
      <c r="A35">
        <v>33</v>
      </c>
      <c r="B35">
        <v>0.192</v>
      </c>
      <c r="C35">
        <v>98.75</v>
      </c>
      <c r="D35">
        <v>3.6999999999999998E-2</v>
      </c>
      <c r="E35">
        <f t="shared" si="14"/>
        <v>0.02</v>
      </c>
      <c r="F35">
        <v>1.6060000000000001</v>
      </c>
      <c r="G35">
        <f t="shared" si="9"/>
        <v>0.05</v>
      </c>
      <c r="H35">
        <f>0.2/2</f>
        <v>0.1</v>
      </c>
      <c r="I35">
        <v>0.1072</v>
      </c>
      <c r="J35">
        <f t="shared" si="1"/>
        <v>5.6557641507531606</v>
      </c>
      <c r="K35">
        <v>7.3827562200000001</v>
      </c>
      <c r="L35">
        <v>36.59696043666667</v>
      </c>
      <c r="M35">
        <v>20.574100726666668</v>
      </c>
      <c r="N35">
        <v>16.022859710000002</v>
      </c>
      <c r="O35">
        <v>7.12</v>
      </c>
      <c r="P35">
        <v>1019</v>
      </c>
    </row>
    <row r="36" spans="1:16" x14ac:dyDescent="0.35">
      <c r="A36">
        <v>34</v>
      </c>
      <c r="B36">
        <f t="shared" ref="B36:B38" si="15">0.04/2</f>
        <v>0.02</v>
      </c>
      <c r="C36">
        <v>93.203000000000003</v>
      </c>
      <c r="D36">
        <v>4.3999999999999997E-2</v>
      </c>
      <c r="E36">
        <v>7.0000000000000007E-2</v>
      </c>
      <c r="F36">
        <v>32.344000000000001</v>
      </c>
      <c r="G36">
        <f t="shared" si="9"/>
        <v>0.05</v>
      </c>
      <c r="H36">
        <v>42.77</v>
      </c>
      <c r="I36">
        <v>0.14050000000000001</v>
      </c>
      <c r="J36">
        <f t="shared" si="1"/>
        <v>7.3344961787421097</v>
      </c>
      <c r="K36">
        <v>17.471728246666668</v>
      </c>
      <c r="L36">
        <v>9.8338084866666673</v>
      </c>
      <c r="M36">
        <v>0.28342763333333337</v>
      </c>
      <c r="N36">
        <v>9.5503808533333334</v>
      </c>
      <c r="O36">
        <v>6.09</v>
      </c>
      <c r="P36">
        <v>500</v>
      </c>
    </row>
    <row r="37" spans="1:16" x14ac:dyDescent="0.35">
      <c r="A37">
        <v>35</v>
      </c>
      <c r="B37">
        <f t="shared" si="15"/>
        <v>0.02</v>
      </c>
      <c r="C37">
        <v>96.924999999999997</v>
      </c>
      <c r="D37">
        <v>1.7999999999999999E-2</v>
      </c>
      <c r="E37">
        <v>5.0999999999999997E-2</v>
      </c>
      <c r="F37">
        <v>35.097999999999999</v>
      </c>
      <c r="G37">
        <f t="shared" si="9"/>
        <v>0.05</v>
      </c>
      <c r="H37">
        <v>36.457999999999998</v>
      </c>
      <c r="I37">
        <v>0.1278</v>
      </c>
      <c r="J37">
        <f t="shared" si="1"/>
        <v>6.6942590389385161</v>
      </c>
      <c r="K37">
        <v>17.26094702</v>
      </c>
      <c r="L37">
        <v>9.8323660766666663</v>
      </c>
      <c r="M37">
        <v>-0.53034656999999996</v>
      </c>
      <c r="N37">
        <v>9.8323660766666663</v>
      </c>
      <c r="O37">
        <v>5.54</v>
      </c>
      <c r="P37">
        <v>516</v>
      </c>
    </row>
    <row r="38" spans="1:16" x14ac:dyDescent="0.35">
      <c r="A38">
        <v>36</v>
      </c>
      <c r="B38">
        <f t="shared" si="15"/>
        <v>0.02</v>
      </c>
      <c r="C38">
        <v>95.358000000000004</v>
      </c>
      <c r="D38">
        <v>1.9E-2</v>
      </c>
      <c r="E38">
        <v>5.3999999999999999E-2</v>
      </c>
      <c r="F38">
        <v>32.844999999999999</v>
      </c>
      <c r="G38">
        <f t="shared" si="9"/>
        <v>0.05</v>
      </c>
      <c r="H38">
        <v>39.427999999999997</v>
      </c>
      <c r="I38">
        <v>0.14280000000000001</v>
      </c>
      <c r="J38">
        <f t="shared" si="1"/>
        <v>7.4504446371317385</v>
      </c>
      <c r="K38">
        <v>17.39200761</v>
      </c>
      <c r="L38">
        <v>8.1417067400000001</v>
      </c>
      <c r="M38">
        <v>-0.71454798333333336</v>
      </c>
      <c r="N38">
        <v>8.1417067400000001</v>
      </c>
      <c r="O38">
        <v>5.61</v>
      </c>
      <c r="P38">
        <v>41.6</v>
      </c>
    </row>
    <row r="39" spans="1:16" x14ac:dyDescent="0.35">
      <c r="A39">
        <v>37</v>
      </c>
      <c r="B39">
        <v>0.14499999999999999</v>
      </c>
      <c r="C39">
        <v>147.55600000000001</v>
      </c>
      <c r="D39">
        <f t="shared" ref="D39:D42" si="16">0.02/2</f>
        <v>0.01</v>
      </c>
      <c r="E39">
        <v>4.3999999999999997E-2</v>
      </c>
      <c r="F39">
        <v>1.774</v>
      </c>
      <c r="G39">
        <f t="shared" si="9"/>
        <v>0.05</v>
      </c>
      <c r="H39">
        <v>61.816000000000003</v>
      </c>
      <c r="I39">
        <v>8.9899999999999994E-2</v>
      </c>
      <c r="J39">
        <f t="shared" si="1"/>
        <v>4.783630094170312</v>
      </c>
      <c r="K39">
        <v>5.925917796666667</v>
      </c>
      <c r="L39">
        <v>60.158726206666671</v>
      </c>
      <c r="M39">
        <v>42.495389166666669</v>
      </c>
      <c r="N39">
        <v>17.663337040000002</v>
      </c>
      <c r="O39">
        <v>6.93</v>
      </c>
      <c r="P39">
        <v>1012</v>
      </c>
    </row>
    <row r="40" spans="1:16" x14ac:dyDescent="0.35">
      <c r="A40">
        <v>38</v>
      </c>
      <c r="B40">
        <v>0.13900000000000001</v>
      </c>
      <c r="C40">
        <v>147.03</v>
      </c>
      <c r="D40">
        <f t="shared" si="16"/>
        <v>0.01</v>
      </c>
      <c r="E40">
        <v>8.5000000000000006E-2</v>
      </c>
      <c r="F40">
        <v>0.72299999999999998</v>
      </c>
      <c r="G40">
        <f t="shared" si="9"/>
        <v>0.05</v>
      </c>
      <c r="H40">
        <f>0.2/2</f>
        <v>0.1</v>
      </c>
      <c r="I40">
        <v>4.7899999999999998E-2</v>
      </c>
      <c r="J40">
        <f t="shared" si="1"/>
        <v>2.6663104192292955</v>
      </c>
      <c r="K40">
        <v>3.4784326866666668</v>
      </c>
      <c r="L40">
        <v>51.70253391</v>
      </c>
      <c r="M40">
        <v>31.875912899999999</v>
      </c>
      <c r="N40">
        <v>19.82662101</v>
      </c>
      <c r="O40">
        <v>6.96</v>
      </c>
      <c r="P40">
        <v>1217</v>
      </c>
    </row>
    <row r="41" spans="1:16" x14ac:dyDescent="0.35">
      <c r="A41">
        <v>39</v>
      </c>
      <c r="B41">
        <v>0.14399999999999999</v>
      </c>
      <c r="C41">
        <v>231.68700000000001</v>
      </c>
      <c r="D41">
        <f t="shared" si="16"/>
        <v>0.01</v>
      </c>
      <c r="E41">
        <v>4.9000000000000002E-2</v>
      </c>
      <c r="F41">
        <v>0.56299999999999994</v>
      </c>
      <c r="G41">
        <f t="shared" si="9"/>
        <v>0.05</v>
      </c>
      <c r="H41">
        <v>184.38200000000001</v>
      </c>
      <c r="I41">
        <v>3.0599999999999999E-2</v>
      </c>
      <c r="J41">
        <f t="shared" si="1"/>
        <v>1.7941763626464478</v>
      </c>
      <c r="K41">
        <v>2.1764952566666667</v>
      </c>
      <c r="L41">
        <v>51.471208153333329</v>
      </c>
      <c r="M41">
        <v>36.46730140333333</v>
      </c>
      <c r="N41">
        <v>15.003906749999999</v>
      </c>
      <c r="O41">
        <v>7.09</v>
      </c>
      <c r="P41">
        <v>1240</v>
      </c>
    </row>
    <row r="42" spans="1:16" x14ac:dyDescent="0.35">
      <c r="A42">
        <v>40</v>
      </c>
      <c r="B42">
        <f t="shared" ref="B42:B44" si="17">0.04/2</f>
        <v>0.02</v>
      </c>
      <c r="C42">
        <v>142.02600000000001</v>
      </c>
      <c r="D42">
        <f t="shared" si="16"/>
        <v>0.01</v>
      </c>
      <c r="E42">
        <v>7.0999999999999994E-2</v>
      </c>
      <c r="F42">
        <v>11.87</v>
      </c>
      <c r="G42">
        <f t="shared" si="9"/>
        <v>0.05</v>
      </c>
      <c r="H42">
        <v>36.975000000000001</v>
      </c>
      <c r="I42">
        <v>0.13669999999999999</v>
      </c>
      <c r="J42">
        <f t="shared" si="1"/>
        <v>7.1429291605331597</v>
      </c>
      <c r="K42">
        <v>12.391081850000001</v>
      </c>
      <c r="L42">
        <v>9.8494899633333333</v>
      </c>
      <c r="M42">
        <v>1.1333324666666666</v>
      </c>
      <c r="N42">
        <v>8.7161574966666659</v>
      </c>
      <c r="O42">
        <v>5.61</v>
      </c>
      <c r="P42">
        <v>680</v>
      </c>
    </row>
    <row r="43" spans="1:16" x14ac:dyDescent="0.35">
      <c r="A43">
        <v>41</v>
      </c>
      <c r="B43">
        <f t="shared" si="17"/>
        <v>0.02</v>
      </c>
      <c r="C43">
        <v>128.768</v>
      </c>
      <c r="D43">
        <v>4.2000000000000003E-2</v>
      </c>
      <c r="E43">
        <v>5.6000000000000001E-2</v>
      </c>
      <c r="F43">
        <v>13.853</v>
      </c>
      <c r="G43">
        <f t="shared" si="9"/>
        <v>0.05</v>
      </c>
      <c r="H43">
        <v>32.024999999999999</v>
      </c>
      <c r="I43">
        <v>0.18709999999999999</v>
      </c>
      <c r="J43">
        <f t="shared" si="1"/>
        <v>9.6837127704623818</v>
      </c>
      <c r="K43">
        <v>15.338844133333334</v>
      </c>
      <c r="L43">
        <v>8.0922191266666683</v>
      </c>
      <c r="M43">
        <v>0.5590758566666667</v>
      </c>
      <c r="N43">
        <v>7.5331432700000018</v>
      </c>
      <c r="O43">
        <v>5.43</v>
      </c>
      <c r="P43">
        <v>602</v>
      </c>
    </row>
    <row r="44" spans="1:16" x14ac:dyDescent="0.35">
      <c r="A44">
        <v>42</v>
      </c>
      <c r="B44">
        <f t="shared" si="17"/>
        <v>0.02</v>
      </c>
      <c r="C44">
        <v>127.327</v>
      </c>
      <c r="D44">
        <v>4.1000000000000002E-2</v>
      </c>
      <c r="E44">
        <v>4.7E-2</v>
      </c>
      <c r="F44">
        <v>10.814</v>
      </c>
      <c r="G44">
        <f t="shared" si="9"/>
        <v>0.05</v>
      </c>
      <c r="H44">
        <v>35.673999999999999</v>
      </c>
      <c r="I44">
        <v>0.19209999999999999</v>
      </c>
      <c r="J44">
        <f t="shared" si="1"/>
        <v>9.9357746365267889</v>
      </c>
      <c r="K44">
        <v>14.984698996666667</v>
      </c>
      <c r="L44">
        <v>10.426871119999999</v>
      </c>
      <c r="M44">
        <v>1.8575777933333333</v>
      </c>
      <c r="N44">
        <v>8.5692933266666671</v>
      </c>
      <c r="O44">
        <v>5.53</v>
      </c>
      <c r="P44">
        <v>602</v>
      </c>
    </row>
    <row r="45" spans="1:16" x14ac:dyDescent="0.35">
      <c r="A45">
        <v>43</v>
      </c>
      <c r="B45">
        <v>0.19500000000000001</v>
      </c>
      <c r="C45">
        <v>116.77800000000001</v>
      </c>
      <c r="D45">
        <v>0.107</v>
      </c>
      <c r="E45">
        <f t="shared" ref="E45:E47" si="18">0.04/2</f>
        <v>0.02</v>
      </c>
      <c r="F45">
        <v>1.3049999999999999</v>
      </c>
      <c r="G45">
        <f t="shared" si="9"/>
        <v>0.05</v>
      </c>
      <c r="H45">
        <v>113.178</v>
      </c>
      <c r="I45">
        <v>0.26240000000000002</v>
      </c>
      <c r="J45">
        <f t="shared" si="1"/>
        <v>13.479764473392351</v>
      </c>
      <c r="K45">
        <v>16.818357206666665</v>
      </c>
      <c r="L45">
        <v>37.008745410000003</v>
      </c>
      <c r="M45">
        <v>19.494901843333334</v>
      </c>
      <c r="N45">
        <v>17.513843566666669</v>
      </c>
      <c r="O45">
        <v>6.93</v>
      </c>
      <c r="P45">
        <v>871</v>
      </c>
    </row>
    <row r="46" spans="1:16" x14ac:dyDescent="0.35">
      <c r="A46">
        <v>44</v>
      </c>
      <c r="B46">
        <v>0.20599999999999999</v>
      </c>
      <c r="C46">
        <v>120.91200000000001</v>
      </c>
      <c r="D46">
        <v>1.9E-2</v>
      </c>
      <c r="E46">
        <f t="shared" si="18"/>
        <v>0.02</v>
      </c>
      <c r="F46">
        <v>1.2010000000000001</v>
      </c>
      <c r="G46">
        <f t="shared" si="9"/>
        <v>0.05</v>
      </c>
      <c r="H46">
        <v>144.90600000000001</v>
      </c>
      <c r="I46">
        <v>0.1842</v>
      </c>
      <c r="J46">
        <f t="shared" si="1"/>
        <v>9.5375168881450261</v>
      </c>
      <c r="K46">
        <v>12.319873773333333</v>
      </c>
      <c r="L46">
        <v>38.867360373333334</v>
      </c>
      <c r="M46">
        <v>20.14451789333333</v>
      </c>
      <c r="N46">
        <v>18.722842480000004</v>
      </c>
      <c r="O46">
        <v>6.94</v>
      </c>
      <c r="P46">
        <v>941</v>
      </c>
    </row>
    <row r="47" spans="1:16" x14ac:dyDescent="0.35">
      <c r="A47">
        <v>45</v>
      </c>
      <c r="B47">
        <v>0.20100000000000001</v>
      </c>
      <c r="C47">
        <v>127.64</v>
      </c>
      <c r="D47">
        <f t="shared" ref="D47:D51" si="19">0.02/2</f>
        <v>0.01</v>
      </c>
      <c r="E47">
        <f t="shared" si="18"/>
        <v>0.02</v>
      </c>
      <c r="F47">
        <v>2.1120000000000001</v>
      </c>
      <c r="G47">
        <f t="shared" si="9"/>
        <v>0.05</v>
      </c>
      <c r="H47">
        <v>132.27799999999999</v>
      </c>
      <c r="I47">
        <v>0.17269999999999999</v>
      </c>
      <c r="J47">
        <f t="shared" si="1"/>
        <v>8.9577745961968898</v>
      </c>
      <c r="K47">
        <v>11.900117153333333</v>
      </c>
      <c r="L47">
        <v>36.343485316666666</v>
      </c>
      <c r="M47">
        <v>19.305666803333335</v>
      </c>
      <c r="N47">
        <v>17.037818513333331</v>
      </c>
      <c r="O47">
        <v>7.34</v>
      </c>
      <c r="P47">
        <v>625</v>
      </c>
    </row>
    <row r="48" spans="1:16" x14ac:dyDescent="0.35">
      <c r="A48">
        <v>46</v>
      </c>
      <c r="B48">
        <f t="shared" ref="B48:B50" si="20">0.04/2</f>
        <v>0.02</v>
      </c>
      <c r="C48">
        <v>122.19799999999999</v>
      </c>
      <c r="D48">
        <f t="shared" si="19"/>
        <v>0.01</v>
      </c>
      <c r="E48">
        <v>5.5E-2</v>
      </c>
      <c r="F48">
        <v>29.116</v>
      </c>
      <c r="G48">
        <f t="shared" si="9"/>
        <v>0.05</v>
      </c>
      <c r="H48">
        <v>21.004000000000001</v>
      </c>
      <c r="I48">
        <v>0.21290000000000001</v>
      </c>
      <c r="J48">
        <f t="shared" si="1"/>
        <v>10.984351999354722</v>
      </c>
      <c r="K48">
        <v>20.435612520000003</v>
      </c>
      <c r="L48">
        <v>9.0038057699999996</v>
      </c>
      <c r="M48">
        <v>-0.23849220666666668</v>
      </c>
      <c r="N48">
        <v>9.0038057699999996</v>
      </c>
      <c r="O48">
        <v>5.54</v>
      </c>
      <c r="P48">
        <v>559</v>
      </c>
    </row>
    <row r="49" spans="1:16" x14ac:dyDescent="0.35">
      <c r="A49">
        <v>47</v>
      </c>
      <c r="B49">
        <f t="shared" si="20"/>
        <v>0.02</v>
      </c>
      <c r="C49">
        <v>113.965</v>
      </c>
      <c r="D49">
        <f t="shared" si="19"/>
        <v>0.01</v>
      </c>
      <c r="E49">
        <v>5.6000000000000001E-2</v>
      </c>
      <c r="F49">
        <v>34.993000000000002</v>
      </c>
      <c r="G49">
        <f t="shared" si="9"/>
        <v>0.05</v>
      </c>
      <c r="H49">
        <v>20.466000000000001</v>
      </c>
      <c r="I49">
        <v>0.26429999999999998</v>
      </c>
      <c r="J49">
        <f t="shared" si="1"/>
        <v>13.575547982496822</v>
      </c>
      <c r="K49">
        <v>25.090413213333335</v>
      </c>
      <c r="L49">
        <v>8.7087357733333324</v>
      </c>
      <c r="M49">
        <v>-0.89574747333333338</v>
      </c>
      <c r="N49">
        <v>8.7087357733333324</v>
      </c>
      <c r="O49">
        <v>5.39</v>
      </c>
      <c r="P49">
        <v>563</v>
      </c>
    </row>
    <row r="50" spans="1:16" x14ac:dyDescent="0.35">
      <c r="A50">
        <v>48</v>
      </c>
      <c r="B50">
        <f t="shared" si="20"/>
        <v>0.02</v>
      </c>
      <c r="C50">
        <v>112.11</v>
      </c>
      <c r="D50">
        <f t="shared" si="19"/>
        <v>0.01</v>
      </c>
      <c r="E50">
        <f t="shared" ref="E50:E54" si="21">0.04/2</f>
        <v>0.02</v>
      </c>
      <c r="F50">
        <f>0.2/2</f>
        <v>0.1</v>
      </c>
      <c r="G50">
        <f t="shared" si="9"/>
        <v>0.05</v>
      </c>
      <c r="H50">
        <v>23.896999999999998</v>
      </c>
      <c r="I50">
        <v>0.29310000000000003</v>
      </c>
      <c r="J50">
        <f t="shared" si="1"/>
        <v>15.027424331027808</v>
      </c>
      <c r="K50">
        <v>26.634603116666668</v>
      </c>
      <c r="L50">
        <v>8.9634520666666671</v>
      </c>
      <c r="M50">
        <v>-0.93314838</v>
      </c>
      <c r="N50">
        <v>8.9634520666666671</v>
      </c>
      <c r="O50">
        <v>5.37</v>
      </c>
      <c r="P50">
        <v>448</v>
      </c>
    </row>
    <row r="51" spans="1:16" x14ac:dyDescent="0.35">
      <c r="A51">
        <v>49</v>
      </c>
      <c r="B51">
        <v>0.115</v>
      </c>
      <c r="C51">
        <v>96.742000000000004</v>
      </c>
      <c r="D51">
        <f t="shared" si="19"/>
        <v>0.01</v>
      </c>
      <c r="E51">
        <f t="shared" si="21"/>
        <v>0.02</v>
      </c>
      <c r="F51">
        <v>24.76</v>
      </c>
      <c r="G51">
        <v>1.925</v>
      </c>
      <c r="H51">
        <v>39.039000000000001</v>
      </c>
      <c r="I51">
        <v>0.60540000000000005</v>
      </c>
      <c r="J51">
        <f t="shared" si="1"/>
        <v>30.771208485410661</v>
      </c>
      <c r="K51">
        <v>41.531821876666662</v>
      </c>
      <c r="L51">
        <v>25.008429893333332</v>
      </c>
      <c r="M51">
        <v>10.059483033333333</v>
      </c>
      <c r="N51">
        <v>14.94894686</v>
      </c>
      <c r="O51">
        <v>7.3</v>
      </c>
      <c r="P51">
        <v>646</v>
      </c>
    </row>
    <row r="52" spans="1:16" x14ac:dyDescent="0.35">
      <c r="A52">
        <v>50</v>
      </c>
      <c r="B52">
        <v>0.113</v>
      </c>
      <c r="C52">
        <v>75.41</v>
      </c>
      <c r="D52">
        <v>6.0999999999999999E-2</v>
      </c>
      <c r="E52">
        <f t="shared" si="21"/>
        <v>0.02</v>
      </c>
      <c r="F52">
        <v>25.681999999999999</v>
      </c>
      <c r="G52">
        <v>1.86</v>
      </c>
      <c r="H52">
        <v>39.609000000000002</v>
      </c>
      <c r="I52">
        <v>0.43569999999999998</v>
      </c>
      <c r="J52">
        <f t="shared" si="1"/>
        <v>22.216228751184687</v>
      </c>
      <c r="K52">
        <v>29.914167033333332</v>
      </c>
      <c r="L52">
        <v>24.702483746666669</v>
      </c>
      <c r="M52">
        <v>10.17080681</v>
      </c>
      <c r="N52">
        <v>14.531676936666669</v>
      </c>
      <c r="O52">
        <v>7.49</v>
      </c>
      <c r="P52">
        <v>533</v>
      </c>
    </row>
    <row r="53" spans="1:16" x14ac:dyDescent="0.35">
      <c r="A53">
        <v>51</v>
      </c>
      <c r="B53">
        <v>0.111</v>
      </c>
      <c r="C53">
        <v>106.15900000000001</v>
      </c>
      <c r="D53">
        <v>2.9000000000000001E-2</v>
      </c>
      <c r="E53">
        <f t="shared" si="21"/>
        <v>0.02</v>
      </c>
      <c r="F53">
        <v>24.501000000000001</v>
      </c>
      <c r="G53">
        <v>3.859</v>
      </c>
      <c r="H53">
        <v>38.960999999999999</v>
      </c>
      <c r="I53">
        <v>0.68389999999999995</v>
      </c>
      <c r="J53">
        <f t="shared" si="1"/>
        <v>34.728579782621843</v>
      </c>
      <c r="K53">
        <v>41.13495948333334</v>
      </c>
      <c r="L53">
        <v>30.630161773333331</v>
      </c>
      <c r="M53">
        <v>11.198385336666668</v>
      </c>
      <c r="N53">
        <v>19.431776436666663</v>
      </c>
      <c r="O53">
        <v>7.15</v>
      </c>
      <c r="P53">
        <v>690</v>
      </c>
    </row>
    <row r="54" spans="1:16" x14ac:dyDescent="0.35">
      <c r="A54">
        <v>52</v>
      </c>
      <c r="B54">
        <v>0.115</v>
      </c>
      <c r="C54">
        <v>85.132000000000005</v>
      </c>
      <c r="D54">
        <v>3.7999999999999999E-2</v>
      </c>
      <c r="E54">
        <f t="shared" si="21"/>
        <v>0.02</v>
      </c>
      <c r="F54">
        <v>25.407</v>
      </c>
      <c r="G54">
        <v>4.1050000000000004</v>
      </c>
      <c r="H54">
        <v>39.244999999999997</v>
      </c>
      <c r="I54">
        <v>0.50890000000000002</v>
      </c>
      <c r="J54">
        <f t="shared" si="1"/>
        <v>25.906414470367611</v>
      </c>
      <c r="K54">
        <v>33.102304099999998</v>
      </c>
      <c r="L54">
        <v>33.494734513333334</v>
      </c>
      <c r="M54">
        <v>11.537725376666666</v>
      </c>
      <c r="N54">
        <v>21.95700913666667</v>
      </c>
      <c r="O54">
        <v>7.2</v>
      </c>
      <c r="P54">
        <v>582</v>
      </c>
    </row>
    <row r="55" spans="1:16" x14ac:dyDescent="0.35">
      <c r="A55">
        <v>53</v>
      </c>
    </row>
    <row r="56" spans="1:16" x14ac:dyDescent="0.35">
      <c r="A56">
        <v>54</v>
      </c>
    </row>
  </sheetData>
  <conditionalFormatting sqref="AO3:BB1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O22:BB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56"/>
  <sheetViews>
    <sheetView topLeftCell="D1" zoomScale="60" zoomScaleNormal="60" workbookViewId="0">
      <selection activeCell="O2" sqref="O2"/>
    </sheetView>
  </sheetViews>
  <sheetFormatPr defaultRowHeight="14.5" x14ac:dyDescent="0.35"/>
  <cols>
    <col min="34" max="39" width="8.90625"/>
  </cols>
  <sheetData>
    <row r="1" spans="1:54" x14ac:dyDescent="0.35">
      <c r="A1" t="s">
        <v>22</v>
      </c>
    </row>
    <row r="2" spans="1:54" x14ac:dyDescent="0.35">
      <c r="A2" t="s">
        <v>23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2" t="s">
        <v>18</v>
      </c>
      <c r="J2" s="2" t="s">
        <v>17</v>
      </c>
      <c r="K2" s="1" t="s">
        <v>10</v>
      </c>
      <c r="L2" s="1" t="s">
        <v>11</v>
      </c>
      <c r="M2" s="1" t="s">
        <v>12</v>
      </c>
      <c r="N2" s="1" t="s">
        <v>9</v>
      </c>
      <c r="O2" s="1" t="s">
        <v>30</v>
      </c>
      <c r="P2" s="1" t="s">
        <v>13</v>
      </c>
      <c r="Q2" s="1"/>
      <c r="R2" s="10"/>
      <c r="S2" s="10"/>
    </row>
    <row r="3" spans="1:54" x14ac:dyDescent="0.35">
      <c r="A3">
        <v>1</v>
      </c>
      <c r="B3">
        <v>0.17100000000000001</v>
      </c>
      <c r="C3">
        <v>109.485</v>
      </c>
      <c r="D3">
        <v>0.154</v>
      </c>
      <c r="E3">
        <f>0.04/2</f>
        <v>0.02</v>
      </c>
      <c r="F3">
        <v>4.383</v>
      </c>
      <c r="G3">
        <v>0.41199999999999998</v>
      </c>
      <c r="H3">
        <v>72.162999999999997</v>
      </c>
      <c r="I3">
        <v>5.4399999999999997E-2</v>
      </c>
      <c r="J3">
        <f>(I3+0.00499)/0.99182*50</f>
        <v>2.9939908451130242</v>
      </c>
      <c r="K3">
        <v>5.2226692066666667</v>
      </c>
      <c r="L3">
        <v>23.494907363333329</v>
      </c>
      <c r="M3">
        <v>10.396906393333333</v>
      </c>
      <c r="N3">
        <v>13.098000969999996</v>
      </c>
      <c r="O3">
        <v>7.34</v>
      </c>
      <c r="P3">
        <v>680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x14ac:dyDescent="0.35">
      <c r="A4">
        <v>2</v>
      </c>
      <c r="B4">
        <v>0.156</v>
      </c>
      <c r="C4">
        <v>96.736999999999995</v>
      </c>
      <c r="D4">
        <v>0.44500000000000001</v>
      </c>
      <c r="E4">
        <f t="shared" ref="E4:E5" si="0">0.04/2</f>
        <v>0.02</v>
      </c>
      <c r="F4">
        <v>8.9510000000000005</v>
      </c>
      <c r="G4">
        <v>0.39</v>
      </c>
      <c r="H4">
        <v>87.188999999999993</v>
      </c>
      <c r="I4">
        <v>0.14899999999999999</v>
      </c>
      <c r="J4">
        <f t="shared" ref="J4:J54" si="1">(I4+0.00499)/0.99182*50</f>
        <v>7.7630013510516012</v>
      </c>
      <c r="K4">
        <v>12.178114816666669</v>
      </c>
      <c r="L4">
        <v>22.350821316666668</v>
      </c>
      <c r="M4">
        <v>9.6694866000000008</v>
      </c>
      <c r="N4">
        <v>12.681334716666667</v>
      </c>
      <c r="O4">
        <v>7.3</v>
      </c>
      <c r="P4">
        <v>657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x14ac:dyDescent="0.35">
      <c r="A5">
        <v>3</v>
      </c>
      <c r="B5">
        <v>0.17899999999999999</v>
      </c>
      <c r="C5">
        <v>106.434</v>
      </c>
      <c r="D5">
        <v>0.17599999999999999</v>
      </c>
      <c r="E5">
        <f t="shared" si="0"/>
        <v>0.02</v>
      </c>
      <c r="F5">
        <v>4.2380000000000004</v>
      </c>
      <c r="G5">
        <v>0.35799999999999998</v>
      </c>
      <c r="H5">
        <v>82.331000000000003</v>
      </c>
      <c r="I5">
        <v>3.9300000000000002E-2</v>
      </c>
      <c r="J5">
        <f t="shared" si="1"/>
        <v>2.2327640095985162</v>
      </c>
      <c r="K5">
        <v>3.9094904766666665</v>
      </c>
      <c r="L5">
        <v>17.672772390000002</v>
      </c>
      <c r="M5">
        <v>4.96589787</v>
      </c>
      <c r="N5">
        <v>12.706874520000003</v>
      </c>
      <c r="O5">
        <v>6.95</v>
      </c>
      <c r="P5">
        <v>641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x14ac:dyDescent="0.35">
      <c r="A6">
        <v>4</v>
      </c>
      <c r="B6">
        <v>3.5999999999999997E-2</v>
      </c>
      <c r="C6">
        <v>103.15300000000001</v>
      </c>
      <c r="D6">
        <v>0.18</v>
      </c>
      <c r="E6">
        <v>9.0999999999999998E-2</v>
      </c>
      <c r="F6">
        <v>19.919</v>
      </c>
      <c r="G6">
        <f>0.1/2</f>
        <v>0.05</v>
      </c>
      <c r="H6">
        <v>55.436</v>
      </c>
      <c r="I6">
        <v>0.1454</v>
      </c>
      <c r="J6">
        <f t="shared" si="1"/>
        <v>7.5815168074852295</v>
      </c>
      <c r="K6">
        <v>17.441663090000002</v>
      </c>
      <c r="L6">
        <v>10.385854289999999</v>
      </c>
      <c r="M6">
        <v>0.56663755666666671</v>
      </c>
      <c r="N6">
        <v>9.8192167333333327</v>
      </c>
      <c r="O6">
        <v>6.05</v>
      </c>
      <c r="P6">
        <v>578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x14ac:dyDescent="0.35">
      <c r="A7">
        <v>5</v>
      </c>
      <c r="B7">
        <f>0.04/2</f>
        <v>0.02</v>
      </c>
      <c r="C7">
        <v>100.518</v>
      </c>
      <c r="D7">
        <v>4.2999999999999997E-2</v>
      </c>
      <c r="E7">
        <v>4.2999999999999997E-2</v>
      </c>
      <c r="F7">
        <v>17.498999999999999</v>
      </c>
      <c r="G7">
        <f>0.1/2</f>
        <v>0.05</v>
      </c>
      <c r="H7">
        <v>46.262</v>
      </c>
      <c r="I7">
        <v>6.1800000000000001E-2</v>
      </c>
      <c r="J7">
        <f t="shared" si="1"/>
        <v>3.3670424068883467</v>
      </c>
      <c r="K7">
        <v>12.623849703333335</v>
      </c>
      <c r="L7">
        <v>9.7320929533333338</v>
      </c>
      <c r="M7">
        <v>0.44069174333333327</v>
      </c>
      <c r="N7">
        <v>9.2914012100000001</v>
      </c>
      <c r="O7">
        <v>5.97</v>
      </c>
      <c r="P7">
        <v>526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</row>
    <row r="8" spans="1:54" x14ac:dyDescent="0.35">
      <c r="A8">
        <v>6</v>
      </c>
      <c r="B8">
        <f>0.04/2</f>
        <v>0.02</v>
      </c>
      <c r="C8">
        <v>117.788</v>
      </c>
      <c r="D8">
        <v>2.7E-2</v>
      </c>
      <c r="E8">
        <v>8.3000000000000004E-2</v>
      </c>
      <c r="F8">
        <v>18.417999999999999</v>
      </c>
      <c r="G8">
        <v>0.34300000000000003</v>
      </c>
      <c r="H8">
        <v>49.41</v>
      </c>
      <c r="I8">
        <v>0.13150000000000001</v>
      </c>
      <c r="J8">
        <f t="shared" si="1"/>
        <v>6.880784819826177</v>
      </c>
      <c r="K8">
        <v>12.598254076666668</v>
      </c>
      <c r="L8">
        <v>9.5668060466666649</v>
      </c>
      <c r="M8">
        <v>-5.48607E-3</v>
      </c>
      <c r="N8">
        <v>9.5668060466666649</v>
      </c>
      <c r="O8">
        <v>5.99</v>
      </c>
      <c r="P8">
        <v>574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x14ac:dyDescent="0.35">
      <c r="A9">
        <v>7</v>
      </c>
      <c r="B9">
        <v>0.22500000000000001</v>
      </c>
      <c r="C9">
        <v>108.31</v>
      </c>
      <c r="D9">
        <v>0.77200000000000002</v>
      </c>
      <c r="E9">
        <f t="shared" ref="E9" si="2">0.04/2</f>
        <v>0.02</v>
      </c>
      <c r="F9">
        <v>1.7569999999999999</v>
      </c>
      <c r="G9">
        <f>0.1/2</f>
        <v>0.05</v>
      </c>
      <c r="H9">
        <v>96.373999999999995</v>
      </c>
      <c r="I9">
        <v>0.14249999999999999</v>
      </c>
      <c r="J9">
        <f t="shared" si="1"/>
        <v>7.435320925167872</v>
      </c>
      <c r="K9">
        <v>9.7108344766666672</v>
      </c>
      <c r="L9">
        <v>33.253379416666668</v>
      </c>
      <c r="M9">
        <v>14.698082156666667</v>
      </c>
      <c r="N9">
        <v>18.555297260000003</v>
      </c>
      <c r="O9">
        <v>7.16</v>
      </c>
      <c r="P9">
        <v>694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</row>
    <row r="10" spans="1:54" x14ac:dyDescent="0.35">
      <c r="A10">
        <v>8</v>
      </c>
      <c r="B10">
        <v>0.218</v>
      </c>
      <c r="C10">
        <v>89.772000000000006</v>
      </c>
      <c r="D10">
        <v>0.65900000000000003</v>
      </c>
      <c r="E10">
        <v>7.3999999999999996E-2</v>
      </c>
      <c r="F10">
        <v>19.760999999999999</v>
      </c>
      <c r="G10">
        <v>0.36799999999999999</v>
      </c>
      <c r="H10">
        <v>78.316000000000003</v>
      </c>
      <c r="I10">
        <v>0.26440000000000002</v>
      </c>
      <c r="J10">
        <f t="shared" si="1"/>
        <v>13.580589219818112</v>
      </c>
      <c r="K10">
        <v>22.103169163333334</v>
      </c>
      <c r="L10">
        <v>28.118308146666667</v>
      </c>
      <c r="M10">
        <v>12.025216226666666</v>
      </c>
      <c r="N10">
        <v>16.093091919999999</v>
      </c>
      <c r="O10">
        <v>7.65</v>
      </c>
      <c r="P10">
        <v>657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</row>
    <row r="11" spans="1:54" x14ac:dyDescent="0.35">
      <c r="A11">
        <v>9</v>
      </c>
      <c r="B11">
        <v>0.24299999999999999</v>
      </c>
      <c r="C11">
        <v>94.775999999999996</v>
      </c>
      <c r="D11">
        <v>0.26500000000000001</v>
      </c>
      <c r="E11">
        <v>0.105</v>
      </c>
      <c r="F11">
        <v>22.279</v>
      </c>
      <c r="G11">
        <v>0.44700000000000001</v>
      </c>
      <c r="H11">
        <v>67.021000000000001</v>
      </c>
      <c r="I11">
        <v>0.29809999999999998</v>
      </c>
      <c r="J11">
        <f t="shared" si="1"/>
        <v>15.279486197092213</v>
      </c>
      <c r="K11">
        <v>24.665757983333332</v>
      </c>
      <c r="L11">
        <v>27.173832406666666</v>
      </c>
      <c r="M11">
        <v>10.877948293333333</v>
      </c>
      <c r="N11">
        <v>16.295884113333333</v>
      </c>
      <c r="O11">
        <v>7.2</v>
      </c>
      <c r="P11">
        <v>626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1:54" x14ac:dyDescent="0.35">
      <c r="A12">
        <v>10</v>
      </c>
      <c r="B12">
        <v>3.3000000000000002E-2</v>
      </c>
      <c r="C12">
        <v>97.795000000000002</v>
      </c>
      <c r="D12">
        <v>2.5999999999999999E-2</v>
      </c>
      <c r="E12">
        <v>6.6000000000000003E-2</v>
      </c>
      <c r="F12">
        <v>33.582999999999998</v>
      </c>
      <c r="G12">
        <v>0.443</v>
      </c>
      <c r="H12">
        <v>41.738</v>
      </c>
      <c r="I12">
        <v>0.2389</v>
      </c>
      <c r="J12">
        <f t="shared" si="1"/>
        <v>12.295073702889637</v>
      </c>
      <c r="K12">
        <v>22.376213289999999</v>
      </c>
      <c r="L12">
        <v>10.116566683333332</v>
      </c>
      <c r="M12">
        <v>-0.21919036333333333</v>
      </c>
      <c r="N12">
        <v>10.116566683333332</v>
      </c>
      <c r="O12">
        <v>6.35</v>
      </c>
      <c r="P12">
        <v>539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x14ac:dyDescent="0.35">
      <c r="A13">
        <v>11</v>
      </c>
      <c r="B13">
        <f>0.04/2</f>
        <v>0.02</v>
      </c>
      <c r="C13">
        <v>101.389</v>
      </c>
      <c r="D13">
        <v>1.7000000000000001E-2</v>
      </c>
      <c r="E13">
        <v>5.7000000000000002E-2</v>
      </c>
      <c r="F13">
        <v>36.912999999999997</v>
      </c>
      <c r="G13">
        <f>0.1/2</f>
        <v>0.05</v>
      </c>
      <c r="H13">
        <v>30.04</v>
      </c>
      <c r="I13">
        <v>0.21</v>
      </c>
      <c r="J13">
        <f t="shared" si="1"/>
        <v>10.838156117037364</v>
      </c>
      <c r="K13">
        <v>21.454808850000003</v>
      </c>
      <c r="L13">
        <v>8.6601462900000001</v>
      </c>
      <c r="M13">
        <v>-0.69002197265624998</v>
      </c>
      <c r="N13">
        <v>8.6601462900000001</v>
      </c>
      <c r="O13">
        <v>5.88</v>
      </c>
      <c r="P13">
        <v>541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x14ac:dyDescent="0.35">
      <c r="A14">
        <v>12</v>
      </c>
      <c r="B14">
        <v>3.2000000000000001E-2</v>
      </c>
      <c r="C14">
        <v>107.304</v>
      </c>
      <c r="D14">
        <v>2.1000000000000001E-2</v>
      </c>
      <c r="E14">
        <v>5.8000000000000003E-2</v>
      </c>
      <c r="F14">
        <v>38.048999999999999</v>
      </c>
      <c r="G14">
        <f t="shared" ref="G14:G20" si="3">0.1/2</f>
        <v>0.05</v>
      </c>
      <c r="H14">
        <v>42.561</v>
      </c>
      <c r="I14">
        <v>0.2823</v>
      </c>
      <c r="J14">
        <f t="shared" si="1"/>
        <v>14.482970700328687</v>
      </c>
      <c r="K14">
        <v>26.327683413333336</v>
      </c>
      <c r="L14">
        <v>10.09302218</v>
      </c>
      <c r="M14">
        <v>-0.52926132333333331</v>
      </c>
      <c r="N14">
        <v>10.09302218</v>
      </c>
      <c r="O14">
        <v>5.9</v>
      </c>
      <c r="P14">
        <v>588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x14ac:dyDescent="0.35">
      <c r="A15">
        <v>13</v>
      </c>
      <c r="B15">
        <v>0.183</v>
      </c>
      <c r="C15">
        <v>125.777</v>
      </c>
      <c r="D15">
        <v>0.40899999999999997</v>
      </c>
      <c r="E15">
        <f t="shared" ref="E15:E17" si="4">0.04/2</f>
        <v>0.02</v>
      </c>
      <c r="F15">
        <v>5.524</v>
      </c>
      <c r="G15">
        <f t="shared" si="3"/>
        <v>0.05</v>
      </c>
      <c r="H15">
        <v>59.643999999999998</v>
      </c>
      <c r="I15">
        <v>0.2331</v>
      </c>
      <c r="J15">
        <f t="shared" si="1"/>
        <v>12.002681938254925</v>
      </c>
      <c r="K15">
        <v>16.070613559999998</v>
      </c>
      <c r="L15">
        <v>23.48749273333333</v>
      </c>
      <c r="M15">
        <v>9.656998793333333</v>
      </c>
      <c r="N15">
        <v>13.830493939999997</v>
      </c>
      <c r="O15">
        <v>6.88</v>
      </c>
      <c r="P15">
        <v>709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x14ac:dyDescent="0.35">
      <c r="A16">
        <v>14</v>
      </c>
      <c r="B16">
        <v>0.127</v>
      </c>
      <c r="C16">
        <v>105.2</v>
      </c>
      <c r="D16">
        <v>0.107</v>
      </c>
      <c r="E16">
        <f t="shared" si="4"/>
        <v>0.02</v>
      </c>
      <c r="F16">
        <v>4.2480000000000002</v>
      </c>
      <c r="G16">
        <f t="shared" si="3"/>
        <v>0.05</v>
      </c>
      <c r="H16">
        <v>51.616999999999997</v>
      </c>
      <c r="I16">
        <v>0.24859999999999999</v>
      </c>
      <c r="J16">
        <f t="shared" si="1"/>
        <v>12.784073723054584</v>
      </c>
      <c r="K16">
        <v>16.965075580000001</v>
      </c>
      <c r="L16">
        <v>29.955466596666668</v>
      </c>
      <c r="M16">
        <v>17.263143843333335</v>
      </c>
      <c r="N16">
        <v>12.692322753333332</v>
      </c>
      <c r="O16">
        <v>6.95</v>
      </c>
      <c r="P16">
        <v>657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x14ac:dyDescent="0.35">
      <c r="A17">
        <v>15</v>
      </c>
      <c r="B17">
        <v>0.121</v>
      </c>
      <c r="C17">
        <v>117.16</v>
      </c>
      <c r="D17">
        <v>0.215</v>
      </c>
      <c r="E17">
        <f t="shared" si="4"/>
        <v>0.02</v>
      </c>
      <c r="F17">
        <v>10.542999999999999</v>
      </c>
      <c r="G17">
        <v>0.64300000000000002</v>
      </c>
      <c r="H17">
        <v>54.07</v>
      </c>
      <c r="I17">
        <v>0.39929999999999999</v>
      </c>
      <c r="J17">
        <f t="shared" si="1"/>
        <v>20.381218366235807</v>
      </c>
      <c r="K17">
        <v>28.161562066666665</v>
      </c>
      <c r="L17">
        <v>32.984263333333331</v>
      </c>
      <c r="M17">
        <v>17.10604352</v>
      </c>
      <c r="N17">
        <v>15.878219813333331</v>
      </c>
      <c r="O17">
        <v>7.69</v>
      </c>
      <c r="P17">
        <v>744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x14ac:dyDescent="0.35">
      <c r="A18">
        <v>16</v>
      </c>
      <c r="B18">
        <f>0.04/2</f>
        <v>0.02</v>
      </c>
      <c r="C18">
        <v>148.517</v>
      </c>
      <c r="D18">
        <v>3.3000000000000002E-2</v>
      </c>
      <c r="E18">
        <v>4.8000000000000001E-2</v>
      </c>
      <c r="F18">
        <v>22.811</v>
      </c>
      <c r="G18">
        <f t="shared" si="3"/>
        <v>0.05</v>
      </c>
      <c r="H18">
        <v>43.389000000000003</v>
      </c>
      <c r="I18">
        <v>0.29320000000000002</v>
      </c>
      <c r="J18">
        <f t="shared" si="1"/>
        <v>15.032465568349096</v>
      </c>
      <c r="K18">
        <v>22.285837099999998</v>
      </c>
      <c r="L18">
        <v>10.006156173333334</v>
      </c>
      <c r="M18">
        <v>1.2611812066666668</v>
      </c>
      <c r="N18">
        <v>8.7449749666666676</v>
      </c>
      <c r="O18">
        <v>6.22</v>
      </c>
      <c r="P18">
        <v>664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x14ac:dyDescent="0.35">
      <c r="A19">
        <v>17</v>
      </c>
      <c r="B19">
        <f>0.04/2</f>
        <v>0.02</v>
      </c>
      <c r="C19">
        <v>139.41999999999999</v>
      </c>
      <c r="D19">
        <f>0.02/2</f>
        <v>0.01</v>
      </c>
      <c r="E19">
        <v>7.6999999999999999E-2</v>
      </c>
      <c r="F19">
        <v>12.755000000000001</v>
      </c>
      <c r="G19">
        <f t="shared" si="3"/>
        <v>0.05</v>
      </c>
      <c r="H19">
        <v>49.899000000000001</v>
      </c>
      <c r="I19">
        <v>0.22289999999999999</v>
      </c>
      <c r="J19">
        <f t="shared" si="1"/>
        <v>11.488475731483534</v>
      </c>
      <c r="K19">
        <v>16.313117543333334</v>
      </c>
      <c r="L19">
        <v>7.7142956633333339</v>
      </c>
      <c r="M19">
        <v>0.25697794000000002</v>
      </c>
      <c r="N19">
        <v>7.4573177233333343</v>
      </c>
      <c r="O19">
        <v>5.9</v>
      </c>
      <c r="P19">
        <v>703</v>
      </c>
      <c r="AP19" s="8"/>
    </row>
    <row r="20" spans="1:54" x14ac:dyDescent="0.35">
      <c r="A20">
        <v>18</v>
      </c>
      <c r="B20">
        <v>4.1000000000000002E-2</v>
      </c>
      <c r="C20">
        <v>157.81899999999999</v>
      </c>
      <c r="D20">
        <v>0.23200000000000001</v>
      </c>
      <c r="E20">
        <v>5.8999999999999997E-2</v>
      </c>
      <c r="F20">
        <v>17.949000000000002</v>
      </c>
      <c r="G20">
        <f t="shared" si="3"/>
        <v>0.05</v>
      </c>
      <c r="H20">
        <v>58.957999999999998</v>
      </c>
      <c r="I20">
        <v>0.39839999999999998</v>
      </c>
      <c r="J20">
        <f t="shared" si="1"/>
        <v>20.335847230344214</v>
      </c>
      <c r="K20">
        <v>28.446253123333335</v>
      </c>
      <c r="L20">
        <v>17.175553010000002</v>
      </c>
      <c r="M20">
        <v>4.3850635333333337</v>
      </c>
      <c r="N20">
        <v>12.790489476666668</v>
      </c>
      <c r="O20">
        <v>6.46</v>
      </c>
      <c r="P20">
        <v>788</v>
      </c>
    </row>
    <row r="21" spans="1:54" x14ac:dyDescent="0.35">
      <c r="A21">
        <v>19</v>
      </c>
      <c r="B21">
        <v>0.222</v>
      </c>
      <c r="C21">
        <v>122.40900000000001</v>
      </c>
      <c r="D21">
        <v>0.78100000000000003</v>
      </c>
      <c r="E21">
        <f t="shared" ref="E21" si="5">0.04/2</f>
        <v>0.02</v>
      </c>
      <c r="F21">
        <v>23.245999999999999</v>
      </c>
      <c r="G21">
        <v>0.38200000000000001</v>
      </c>
      <c r="H21">
        <v>66.966999999999999</v>
      </c>
      <c r="I21">
        <v>0.49320000000000003</v>
      </c>
      <c r="J21">
        <f t="shared" si="1"/>
        <v>25.114940210925369</v>
      </c>
      <c r="K21">
        <v>36.099384413333333</v>
      </c>
      <c r="L21">
        <v>26.54884903333333</v>
      </c>
      <c r="M21">
        <v>12.039485686666668</v>
      </c>
      <c r="N21">
        <v>14.509363346666662</v>
      </c>
      <c r="O21">
        <v>7.16</v>
      </c>
      <c r="P21">
        <v>796</v>
      </c>
    </row>
    <row r="22" spans="1:54" x14ac:dyDescent="0.35">
      <c r="A22">
        <v>20</v>
      </c>
      <c r="B22">
        <v>0.215</v>
      </c>
      <c r="C22">
        <v>116.914</v>
      </c>
      <c r="D22">
        <v>0.66400000000000003</v>
      </c>
      <c r="E22">
        <v>7.2999999999999995E-2</v>
      </c>
      <c r="F22">
        <v>24.097000000000001</v>
      </c>
      <c r="G22">
        <v>0.47799999999999998</v>
      </c>
      <c r="H22">
        <v>65.335999999999999</v>
      </c>
      <c r="I22">
        <v>0.51849999999999996</v>
      </c>
      <c r="J22">
        <f t="shared" si="1"/>
        <v>26.390373253211269</v>
      </c>
      <c r="K22">
        <v>37.02499216333333</v>
      </c>
      <c r="L22">
        <v>24.755084423333333</v>
      </c>
      <c r="M22">
        <v>10.466209476666666</v>
      </c>
      <c r="N22">
        <v>14.288874946666667</v>
      </c>
      <c r="O22">
        <v>7.29</v>
      </c>
      <c r="P22">
        <v>762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x14ac:dyDescent="0.35">
      <c r="A23">
        <v>21</v>
      </c>
      <c r="B23">
        <f>0.04/2</f>
        <v>0.02</v>
      </c>
      <c r="C23">
        <v>116.876</v>
      </c>
      <c r="D23">
        <v>0.62</v>
      </c>
      <c r="E23">
        <f t="shared" ref="E23" si="6">0.04/2</f>
        <v>0.02</v>
      </c>
      <c r="F23">
        <v>25.084</v>
      </c>
      <c r="G23">
        <v>0.44600000000000001</v>
      </c>
      <c r="H23">
        <v>55.91</v>
      </c>
      <c r="I23">
        <v>0.55320000000000003</v>
      </c>
      <c r="J23">
        <f t="shared" si="1"/>
        <v>28.139682603698258</v>
      </c>
      <c r="K23">
        <v>39.507569270000005</v>
      </c>
      <c r="L23">
        <v>23.817100876666668</v>
      </c>
      <c r="M23">
        <v>9.8698441466666669</v>
      </c>
      <c r="N23">
        <v>13.947256730000001</v>
      </c>
      <c r="O23">
        <v>7.35</v>
      </c>
      <c r="P23">
        <v>739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x14ac:dyDescent="0.35">
      <c r="A24">
        <v>22</v>
      </c>
      <c r="B24">
        <f t="shared" ref="B24:B25" si="7">0.04/2</f>
        <v>0.02</v>
      </c>
      <c r="C24">
        <v>128.50800000000001</v>
      </c>
      <c r="D24">
        <v>5.0999999999999997E-2</v>
      </c>
      <c r="E24">
        <v>0.22900000000000001</v>
      </c>
      <c r="F24">
        <v>39.621000000000002</v>
      </c>
      <c r="G24">
        <f t="shared" ref="G24:G37" si="8">0.1/2</f>
        <v>0.05</v>
      </c>
      <c r="H24">
        <v>37.155000000000001</v>
      </c>
      <c r="I24">
        <v>0.47260000000000002</v>
      </c>
      <c r="J24">
        <f t="shared" si="1"/>
        <v>24.076445322740014</v>
      </c>
      <c r="K24">
        <v>37.010172343333331</v>
      </c>
      <c r="L24">
        <v>10.469198006666668</v>
      </c>
      <c r="M24">
        <v>-4.8545749999999999E-2</v>
      </c>
      <c r="N24">
        <v>10.469198006666668</v>
      </c>
      <c r="O24">
        <v>5.65</v>
      </c>
      <c r="P24">
        <v>700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x14ac:dyDescent="0.35">
      <c r="A25">
        <v>23</v>
      </c>
      <c r="B25">
        <f t="shared" si="7"/>
        <v>0.02</v>
      </c>
      <c r="C25">
        <v>135.58699999999999</v>
      </c>
      <c r="D25">
        <f>0.02/2</f>
        <v>0.01</v>
      </c>
      <c r="E25">
        <v>7.3999999999999996E-2</v>
      </c>
      <c r="F25">
        <v>40.415999999999997</v>
      </c>
      <c r="G25">
        <f t="shared" si="8"/>
        <v>0.05</v>
      </c>
      <c r="H25">
        <v>26.454000000000001</v>
      </c>
      <c r="I25">
        <v>0.51470000000000005</v>
      </c>
      <c r="J25">
        <f t="shared" si="1"/>
        <v>26.198806235002326</v>
      </c>
      <c r="K25">
        <v>37.793051683333339</v>
      </c>
      <c r="L25">
        <v>10.757078916666666</v>
      </c>
      <c r="M25">
        <v>-0.23937990333333334</v>
      </c>
      <c r="N25">
        <v>10.757078916666666</v>
      </c>
      <c r="O25">
        <v>5.89</v>
      </c>
      <c r="P25">
        <v>715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x14ac:dyDescent="0.35">
      <c r="A26">
        <v>24</v>
      </c>
      <c r="B26">
        <v>3.2000000000000001E-2</v>
      </c>
      <c r="C26">
        <v>128.148</v>
      </c>
      <c r="D26">
        <v>2.4E-2</v>
      </c>
      <c r="E26">
        <v>7.4999999999999997E-2</v>
      </c>
      <c r="F26">
        <v>37.052</v>
      </c>
      <c r="G26">
        <f t="shared" si="8"/>
        <v>0.05</v>
      </c>
      <c r="H26">
        <v>41.234999999999999</v>
      </c>
      <c r="I26">
        <v>0.48049999999999998</v>
      </c>
      <c r="J26">
        <f t="shared" si="1"/>
        <v>24.474703071121773</v>
      </c>
      <c r="K26">
        <v>35.968525006666667</v>
      </c>
      <c r="L26">
        <v>10.157917110000001</v>
      </c>
      <c r="M26">
        <v>-0.6728736133333334</v>
      </c>
      <c r="N26">
        <v>10.157917110000001</v>
      </c>
      <c r="O26">
        <v>5.71</v>
      </c>
      <c r="P26">
        <v>627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x14ac:dyDescent="0.35">
      <c r="A27">
        <v>25</v>
      </c>
      <c r="B27">
        <v>0.16</v>
      </c>
      <c r="C27">
        <v>110.45099999999999</v>
      </c>
      <c r="D27">
        <v>0.08</v>
      </c>
      <c r="E27">
        <v>7.3999999999999996E-2</v>
      </c>
      <c r="F27">
        <v>3.214</v>
      </c>
      <c r="G27">
        <f t="shared" si="8"/>
        <v>0.05</v>
      </c>
      <c r="H27">
        <v>115.819</v>
      </c>
      <c r="I27">
        <v>0.1361</v>
      </c>
      <c r="J27">
        <f t="shared" si="1"/>
        <v>7.112681736605432</v>
      </c>
      <c r="K27">
        <v>8.0103914833333345</v>
      </c>
      <c r="L27">
        <v>49.321451996666667</v>
      </c>
      <c r="M27">
        <v>31.405885976666667</v>
      </c>
      <c r="N27">
        <v>17.91556602</v>
      </c>
      <c r="O27">
        <v>7</v>
      </c>
      <c r="P27">
        <v>870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x14ac:dyDescent="0.35">
      <c r="A28">
        <v>26</v>
      </c>
      <c r="B28">
        <v>0.20100000000000001</v>
      </c>
      <c r="C28">
        <v>115.06699999999999</v>
      </c>
      <c r="D28">
        <f>0.02/2</f>
        <v>0.01</v>
      </c>
      <c r="E28">
        <f t="shared" ref="E28:E29" si="9">0.04/2</f>
        <v>0.02</v>
      </c>
      <c r="F28">
        <v>0.79300000000000004</v>
      </c>
      <c r="G28">
        <f t="shared" si="8"/>
        <v>0.05</v>
      </c>
      <c r="H28">
        <v>11.542</v>
      </c>
      <c r="I28">
        <v>3.61E-2</v>
      </c>
      <c r="J28">
        <f t="shared" si="1"/>
        <v>2.0714444153172957</v>
      </c>
      <c r="K28">
        <v>1.7091455133333333</v>
      </c>
      <c r="L28">
        <v>83.108272853333332</v>
      </c>
      <c r="M28">
        <v>58.883077270000001</v>
      </c>
      <c r="N28">
        <v>24.225195583333331</v>
      </c>
      <c r="O28">
        <v>7.05</v>
      </c>
      <c r="P28">
        <v>873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x14ac:dyDescent="0.35">
      <c r="A29">
        <v>27</v>
      </c>
      <c r="B29">
        <v>0.154</v>
      </c>
      <c r="C29">
        <v>109.758</v>
      </c>
      <c r="D29">
        <v>0.02</v>
      </c>
      <c r="E29">
        <f t="shared" si="9"/>
        <v>0.02</v>
      </c>
      <c r="F29">
        <v>1.361</v>
      </c>
      <c r="G29">
        <f t="shared" si="8"/>
        <v>0.05</v>
      </c>
      <c r="H29">
        <v>112.538</v>
      </c>
      <c r="I29">
        <v>3.9E-2</v>
      </c>
      <c r="J29">
        <f t="shared" si="1"/>
        <v>2.2176402976346514</v>
      </c>
      <c r="K29">
        <v>2.9081450100000001</v>
      </c>
      <c r="L29">
        <v>57.277956073333335</v>
      </c>
      <c r="M29">
        <v>39.41032182</v>
      </c>
      <c r="N29">
        <v>17.867634253333335</v>
      </c>
      <c r="O29">
        <v>7.87</v>
      </c>
      <c r="P29">
        <v>895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x14ac:dyDescent="0.35">
      <c r="A30">
        <v>28</v>
      </c>
      <c r="B30">
        <f t="shared" ref="B30:B32" si="10">0.04/2</f>
        <v>0.02</v>
      </c>
      <c r="C30">
        <v>98.754999999999995</v>
      </c>
      <c r="D30">
        <v>9.0999999999999998E-2</v>
      </c>
      <c r="E30">
        <v>6.6000000000000003E-2</v>
      </c>
      <c r="F30">
        <v>16.521000000000001</v>
      </c>
      <c r="G30">
        <f t="shared" si="8"/>
        <v>0.05</v>
      </c>
      <c r="H30">
        <v>61.640999999999998</v>
      </c>
      <c r="I30">
        <v>0.1893</v>
      </c>
      <c r="J30">
        <f t="shared" si="1"/>
        <v>9.7946199915307197</v>
      </c>
      <c r="K30">
        <v>13.534232529999999</v>
      </c>
      <c r="L30">
        <v>15.701498216666666</v>
      </c>
      <c r="M30">
        <v>4.4212016600000004</v>
      </c>
      <c r="N30">
        <v>11.280296556666666</v>
      </c>
      <c r="O30">
        <v>6.99</v>
      </c>
      <c r="P30">
        <v>546</v>
      </c>
    </row>
    <row r="31" spans="1:54" x14ac:dyDescent="0.35">
      <c r="A31">
        <v>29</v>
      </c>
      <c r="B31">
        <f t="shared" si="10"/>
        <v>0.02</v>
      </c>
      <c r="C31">
        <v>110.264</v>
      </c>
      <c r="D31">
        <v>0.249</v>
      </c>
      <c r="E31">
        <v>6.2E-2</v>
      </c>
      <c r="F31">
        <v>16.774000000000001</v>
      </c>
      <c r="G31">
        <f t="shared" si="8"/>
        <v>0.05</v>
      </c>
      <c r="H31">
        <v>56.241999999999997</v>
      </c>
      <c r="I31">
        <v>0.1787</v>
      </c>
      <c r="J31">
        <f t="shared" si="1"/>
        <v>9.2602488354741777</v>
      </c>
      <c r="K31">
        <v>14.7057828</v>
      </c>
      <c r="L31">
        <v>13.282536843333332</v>
      </c>
      <c r="M31">
        <v>2.8985655833333333</v>
      </c>
      <c r="N31">
        <v>10.383971259999999</v>
      </c>
      <c r="O31">
        <v>6.1</v>
      </c>
      <c r="P31">
        <v>549</v>
      </c>
    </row>
    <row r="32" spans="1:54" x14ac:dyDescent="0.35">
      <c r="A32">
        <v>30</v>
      </c>
      <c r="B32">
        <f t="shared" si="10"/>
        <v>0.02</v>
      </c>
      <c r="C32">
        <v>111.89700000000001</v>
      </c>
      <c r="D32">
        <v>0.26300000000000001</v>
      </c>
      <c r="E32">
        <v>5.6000000000000001E-2</v>
      </c>
      <c r="F32">
        <v>18.989000000000001</v>
      </c>
      <c r="G32">
        <f t="shared" si="8"/>
        <v>0.05</v>
      </c>
      <c r="H32">
        <v>61.529000000000003</v>
      </c>
      <c r="I32">
        <v>0.19800000000000001</v>
      </c>
      <c r="J32">
        <f t="shared" si="1"/>
        <v>10.233207638482789</v>
      </c>
      <c r="K32">
        <v>14.831046890000001</v>
      </c>
      <c r="L32">
        <v>15.336387616666668</v>
      </c>
      <c r="M32">
        <v>3.4829007066666668</v>
      </c>
      <c r="N32">
        <v>11.853486910000001</v>
      </c>
      <c r="O32">
        <v>6.01</v>
      </c>
      <c r="P32">
        <v>610</v>
      </c>
    </row>
    <row r="33" spans="1:16" x14ac:dyDescent="0.35">
      <c r="A33">
        <v>31</v>
      </c>
      <c r="B33">
        <v>0.187</v>
      </c>
      <c r="C33">
        <v>93.48</v>
      </c>
      <c r="D33">
        <v>0.245</v>
      </c>
      <c r="E33">
        <f t="shared" ref="E33:E35" si="11">0.04/2</f>
        <v>0.02</v>
      </c>
      <c r="F33">
        <v>3.105</v>
      </c>
      <c r="G33">
        <f t="shared" si="8"/>
        <v>0.05</v>
      </c>
      <c r="H33">
        <v>143.77099999999999</v>
      </c>
      <c r="I33">
        <v>0.153</v>
      </c>
      <c r="J33">
        <f t="shared" si="1"/>
        <v>7.9646508439031276</v>
      </c>
      <c r="K33">
        <v>9.9850512699999996</v>
      </c>
      <c r="L33">
        <v>41.12856833</v>
      </c>
      <c r="M33">
        <v>21.998819786666669</v>
      </c>
      <c r="N33">
        <v>19.129748543333331</v>
      </c>
      <c r="O33">
        <v>7.14</v>
      </c>
      <c r="P33">
        <v>835</v>
      </c>
    </row>
    <row r="34" spans="1:16" x14ac:dyDescent="0.35">
      <c r="A34">
        <v>32</v>
      </c>
      <c r="B34">
        <v>0.17699999999999999</v>
      </c>
      <c r="C34">
        <v>101.238</v>
      </c>
      <c r="D34">
        <v>0.11799999999999999</v>
      </c>
      <c r="E34">
        <f t="shared" si="11"/>
        <v>0.02</v>
      </c>
      <c r="F34">
        <v>3.399</v>
      </c>
      <c r="G34">
        <f t="shared" si="8"/>
        <v>0.05</v>
      </c>
      <c r="H34">
        <v>180.279</v>
      </c>
      <c r="I34">
        <v>0.16220000000000001</v>
      </c>
      <c r="J34">
        <f t="shared" si="1"/>
        <v>8.4284446774616359</v>
      </c>
      <c r="K34">
        <v>9.9469192066666654</v>
      </c>
      <c r="L34">
        <v>40.759181820000002</v>
      </c>
      <c r="M34">
        <v>19.839374289999999</v>
      </c>
      <c r="N34">
        <v>20.919807530000003</v>
      </c>
      <c r="O34">
        <v>7.32</v>
      </c>
      <c r="P34">
        <v>955</v>
      </c>
    </row>
    <row r="35" spans="1:16" x14ac:dyDescent="0.35">
      <c r="A35">
        <v>33</v>
      </c>
      <c r="B35">
        <v>0.14000000000000001</v>
      </c>
      <c r="C35">
        <v>96.844999999999999</v>
      </c>
      <c r="D35">
        <v>0.77900000000000003</v>
      </c>
      <c r="E35">
        <f t="shared" si="11"/>
        <v>0.02</v>
      </c>
      <c r="F35">
        <v>2.2919999999999998</v>
      </c>
      <c r="G35">
        <f t="shared" si="8"/>
        <v>0.05</v>
      </c>
      <c r="H35">
        <f>0.2/2</f>
        <v>0.1</v>
      </c>
      <c r="I35">
        <v>0.15959999999999999</v>
      </c>
      <c r="J35">
        <f t="shared" si="1"/>
        <v>8.2973725071081432</v>
      </c>
      <c r="K35">
        <v>9.7949258033333333</v>
      </c>
      <c r="L35">
        <v>37.70740241666666</v>
      </c>
      <c r="M35">
        <v>20.510707726666666</v>
      </c>
      <c r="N35">
        <v>17.196694689999994</v>
      </c>
      <c r="O35">
        <v>7.76</v>
      </c>
      <c r="P35">
        <v>905</v>
      </c>
    </row>
    <row r="36" spans="1:16" x14ac:dyDescent="0.35">
      <c r="A36">
        <v>34</v>
      </c>
      <c r="B36">
        <f t="shared" ref="B36:B37" si="12">0.04/2</f>
        <v>0.02</v>
      </c>
      <c r="C36">
        <v>102.923</v>
      </c>
      <c r="D36">
        <v>3.5999999999999997E-2</v>
      </c>
      <c r="E36">
        <v>5.1999999999999998E-2</v>
      </c>
      <c r="F36">
        <v>35.646999999999998</v>
      </c>
      <c r="G36">
        <f t="shared" si="8"/>
        <v>0.05</v>
      </c>
      <c r="H36">
        <v>45.65</v>
      </c>
      <c r="I36">
        <v>0.25819999999999999</v>
      </c>
      <c r="J36">
        <f t="shared" si="1"/>
        <v>13.268032505898248</v>
      </c>
      <c r="K36">
        <v>22.227330226666666</v>
      </c>
      <c r="L36">
        <v>11.113852443333334</v>
      </c>
      <c r="M36">
        <v>1.3412479566666669</v>
      </c>
      <c r="N36">
        <v>9.7726044866666673</v>
      </c>
      <c r="O36">
        <v>5.75</v>
      </c>
      <c r="P36">
        <v>566</v>
      </c>
    </row>
    <row r="37" spans="1:16" x14ac:dyDescent="0.35">
      <c r="A37">
        <v>35</v>
      </c>
      <c r="B37">
        <f t="shared" si="12"/>
        <v>0.02</v>
      </c>
      <c r="C37">
        <v>104.047</v>
      </c>
      <c r="D37">
        <f>0.02/2</f>
        <v>0.01</v>
      </c>
      <c r="E37">
        <v>6.5000000000000002E-2</v>
      </c>
      <c r="F37">
        <v>38.965000000000003</v>
      </c>
      <c r="G37">
        <f t="shared" si="8"/>
        <v>0.05</v>
      </c>
      <c r="H37">
        <v>46.561</v>
      </c>
      <c r="I37">
        <v>0.23549999999999999</v>
      </c>
      <c r="J37">
        <f t="shared" si="1"/>
        <v>12.12367163396584</v>
      </c>
      <c r="K37">
        <v>22.103720296666665</v>
      </c>
      <c r="L37">
        <v>15.49736755</v>
      </c>
      <c r="M37">
        <v>0.97778499666666663</v>
      </c>
      <c r="N37">
        <v>14.519582553333333</v>
      </c>
      <c r="O37">
        <v>6.35</v>
      </c>
      <c r="P37">
        <v>593</v>
      </c>
    </row>
    <row r="38" spans="1:16" x14ac:dyDescent="0.35">
      <c r="A38">
        <v>36</v>
      </c>
      <c r="B38">
        <v>3.6999999999999998E-2</v>
      </c>
      <c r="C38">
        <v>99.870999999999995</v>
      </c>
      <c r="D38">
        <v>7.0000000000000007E-2</v>
      </c>
      <c r="E38">
        <v>0.252</v>
      </c>
      <c r="F38">
        <v>35.369</v>
      </c>
      <c r="G38">
        <v>0.47099999999999997</v>
      </c>
      <c r="H38">
        <v>47.725999999999999</v>
      </c>
      <c r="I38">
        <v>0.2462</v>
      </c>
      <c r="J38">
        <f t="shared" si="1"/>
        <v>12.663084027343672</v>
      </c>
      <c r="K38">
        <v>20.894378786666667</v>
      </c>
      <c r="L38">
        <v>12.748646766666667</v>
      </c>
      <c r="M38">
        <v>0.53238611000000002</v>
      </c>
      <c r="N38">
        <v>12.216260656666666</v>
      </c>
      <c r="O38">
        <v>5.72</v>
      </c>
      <c r="P38">
        <v>560</v>
      </c>
    </row>
    <row r="39" spans="1:16" x14ac:dyDescent="0.35">
      <c r="A39">
        <v>37</v>
      </c>
      <c r="B39">
        <v>0.17699999999999999</v>
      </c>
      <c r="C39">
        <v>139.34800000000001</v>
      </c>
      <c r="D39">
        <v>1.9E-2</v>
      </c>
      <c r="E39">
        <f t="shared" ref="E39" si="13">0.04/2</f>
        <v>0.02</v>
      </c>
      <c r="F39">
        <v>1.089</v>
      </c>
      <c r="G39">
        <v>0.621</v>
      </c>
      <c r="H39">
        <v>23.16</v>
      </c>
      <c r="I39">
        <v>0.16589999999999999</v>
      </c>
      <c r="J39">
        <f t="shared" si="1"/>
        <v>8.6149704583492959</v>
      </c>
      <c r="K39">
        <v>8.7844819100000002</v>
      </c>
      <c r="L39">
        <v>67.170645143333331</v>
      </c>
      <c r="M39">
        <v>44.740970279999999</v>
      </c>
      <c r="N39">
        <v>22.429674863333332</v>
      </c>
      <c r="O39">
        <v>7.7</v>
      </c>
      <c r="P39">
        <v>937</v>
      </c>
    </row>
    <row r="40" spans="1:16" x14ac:dyDescent="0.35">
      <c r="A40">
        <v>38</v>
      </c>
      <c r="B40">
        <v>0.11799999999999999</v>
      </c>
      <c r="C40">
        <v>144.11099999999999</v>
      </c>
      <c r="D40">
        <f>0.02/2</f>
        <v>0.01</v>
      </c>
      <c r="E40">
        <v>4.1000000000000002E-2</v>
      </c>
      <c r="F40">
        <v>6.2679999999999998</v>
      </c>
      <c r="G40">
        <f t="shared" ref="G40:G50" si="14">0.1/2</f>
        <v>0.05</v>
      </c>
      <c r="H40">
        <v>145.649</v>
      </c>
      <c r="I40">
        <v>9.8100000000000007E-2</v>
      </c>
      <c r="J40">
        <f t="shared" si="1"/>
        <v>5.1970115545159405</v>
      </c>
      <c r="K40">
        <v>7.0787051233333331</v>
      </c>
      <c r="L40">
        <v>45.655846286666666</v>
      </c>
      <c r="M40">
        <v>30.806006106666668</v>
      </c>
      <c r="N40">
        <v>14.849840179999998</v>
      </c>
      <c r="O40">
        <v>6.82</v>
      </c>
      <c r="P40">
        <v>1143</v>
      </c>
    </row>
    <row r="41" spans="1:16" x14ac:dyDescent="0.35">
      <c r="A41">
        <v>39</v>
      </c>
      <c r="B41">
        <v>0.16</v>
      </c>
      <c r="C41">
        <v>141.99100000000001</v>
      </c>
      <c r="D41">
        <f>0.02/2</f>
        <v>0.01</v>
      </c>
      <c r="E41">
        <v>4.5999999999999999E-2</v>
      </c>
      <c r="F41">
        <v>2.8380000000000001</v>
      </c>
      <c r="G41">
        <f t="shared" si="14"/>
        <v>0.05</v>
      </c>
      <c r="H41">
        <v>135.52099999999999</v>
      </c>
      <c r="I41">
        <v>0.10150000000000001</v>
      </c>
      <c r="J41">
        <f t="shared" si="1"/>
        <v>5.3684136234397366</v>
      </c>
      <c r="K41">
        <v>5.8340800233333345</v>
      </c>
      <c r="L41">
        <v>54.708472243333325</v>
      </c>
      <c r="M41">
        <v>36.025965933333332</v>
      </c>
      <c r="N41">
        <v>18.682506309999994</v>
      </c>
      <c r="O41">
        <v>7.15</v>
      </c>
      <c r="P41">
        <v>1034</v>
      </c>
    </row>
    <row r="42" spans="1:16" x14ac:dyDescent="0.35">
      <c r="A42">
        <v>40</v>
      </c>
      <c r="B42">
        <f t="shared" ref="B42" si="15">0.04/2</f>
        <v>0.02</v>
      </c>
      <c r="C42">
        <v>137.91499999999999</v>
      </c>
      <c r="D42">
        <v>0.14699999999999999</v>
      </c>
      <c r="E42">
        <v>0.05</v>
      </c>
      <c r="F42">
        <v>14.847</v>
      </c>
      <c r="G42">
        <f t="shared" si="14"/>
        <v>0.05</v>
      </c>
      <c r="H42">
        <v>43.515000000000001</v>
      </c>
      <c r="I42">
        <v>0.26169999999999999</v>
      </c>
      <c r="J42">
        <f t="shared" si="1"/>
        <v>13.444475812143331</v>
      </c>
      <c r="K42">
        <v>18.153694773333331</v>
      </c>
      <c r="L42">
        <v>-3.9264803566666675</v>
      </c>
      <c r="M42">
        <v>2.6685701266666668</v>
      </c>
      <c r="N42">
        <v>0</v>
      </c>
      <c r="O42">
        <v>5.94</v>
      </c>
      <c r="P42">
        <v>716</v>
      </c>
    </row>
    <row r="43" spans="1:16" x14ac:dyDescent="0.35">
      <c r="A43">
        <v>41</v>
      </c>
      <c r="B43">
        <v>4.8000000000000001E-2</v>
      </c>
      <c r="C43">
        <v>121.41</v>
      </c>
      <c r="D43">
        <v>0.58899999999999997</v>
      </c>
      <c r="E43">
        <v>4.1000000000000002E-2</v>
      </c>
      <c r="F43">
        <v>17.091999999999999</v>
      </c>
      <c r="G43">
        <f t="shared" si="14"/>
        <v>0.05</v>
      </c>
      <c r="H43">
        <v>53.768000000000001</v>
      </c>
      <c r="I43">
        <v>0.3992</v>
      </c>
      <c r="J43">
        <f t="shared" si="1"/>
        <v>20.37617712891452</v>
      </c>
      <c r="K43">
        <v>27.111319206666668</v>
      </c>
      <c r="L43">
        <v>13.524420013333334</v>
      </c>
      <c r="M43">
        <v>2.9285623266666665</v>
      </c>
      <c r="N43">
        <v>10.595857686666667</v>
      </c>
      <c r="O43">
        <v>6.96</v>
      </c>
      <c r="P43">
        <v>660</v>
      </c>
    </row>
    <row r="44" spans="1:16" x14ac:dyDescent="0.35">
      <c r="A44">
        <v>42</v>
      </c>
      <c r="B44">
        <v>4.5999999999999999E-2</v>
      </c>
      <c r="C44">
        <v>127.553</v>
      </c>
      <c r="D44">
        <v>9.1999999999999998E-2</v>
      </c>
      <c r="E44">
        <v>5.2999999999999999E-2</v>
      </c>
      <c r="F44">
        <v>18.420000000000002</v>
      </c>
      <c r="G44">
        <f t="shared" si="14"/>
        <v>0.05</v>
      </c>
      <c r="H44">
        <v>54.904000000000003</v>
      </c>
      <c r="I44">
        <v>0.25040000000000001</v>
      </c>
      <c r="J44">
        <f t="shared" si="1"/>
        <v>12.874815994837775</v>
      </c>
      <c r="K44">
        <v>28.639628800000001</v>
      </c>
      <c r="L44">
        <v>13.934842260000002</v>
      </c>
      <c r="M44">
        <v>3.4480603766666671</v>
      </c>
      <c r="N44">
        <v>10.486781883333334</v>
      </c>
      <c r="O44">
        <v>5.95</v>
      </c>
      <c r="P44">
        <v>725</v>
      </c>
    </row>
    <row r="45" spans="1:16" x14ac:dyDescent="0.35">
      <c r="A45">
        <v>43</v>
      </c>
      <c r="B45">
        <v>0.186</v>
      </c>
      <c r="C45">
        <v>116.66200000000001</v>
      </c>
      <c r="D45">
        <f>0.02/2</f>
        <v>0.01</v>
      </c>
      <c r="E45">
        <f t="shared" ref="E45:E47" si="16">0.04/2</f>
        <v>0.02</v>
      </c>
      <c r="F45">
        <v>1.7529999999999999</v>
      </c>
      <c r="G45">
        <f t="shared" si="14"/>
        <v>0.05</v>
      </c>
      <c r="H45">
        <v>94.385000000000005</v>
      </c>
      <c r="I45">
        <v>0.33179999999999998</v>
      </c>
      <c r="J45">
        <f t="shared" si="1"/>
        <v>16.978383174366314</v>
      </c>
      <c r="K45">
        <v>18.502734346666667</v>
      </c>
      <c r="L45">
        <v>37.450964143333337</v>
      </c>
      <c r="M45">
        <v>18.448982946666664</v>
      </c>
      <c r="N45">
        <v>19.001981196666673</v>
      </c>
      <c r="O45">
        <v>7.14</v>
      </c>
      <c r="P45">
        <v>833</v>
      </c>
    </row>
    <row r="46" spans="1:16" x14ac:dyDescent="0.35">
      <c r="A46">
        <v>44</v>
      </c>
      <c r="B46">
        <v>0.20100000000000001</v>
      </c>
      <c r="C46">
        <v>121.242</v>
      </c>
      <c r="D46">
        <f>0.02/2</f>
        <v>0.01</v>
      </c>
      <c r="E46">
        <f t="shared" si="16"/>
        <v>0.02</v>
      </c>
      <c r="F46">
        <v>2.613</v>
      </c>
      <c r="G46">
        <f t="shared" si="14"/>
        <v>0.05</v>
      </c>
      <c r="H46">
        <v>123.77800000000001</v>
      </c>
      <c r="I46">
        <v>0.25280000000000002</v>
      </c>
      <c r="J46">
        <f t="shared" si="1"/>
        <v>12.995805690548689</v>
      </c>
      <c r="K46">
        <v>15.550078125000001</v>
      </c>
      <c r="L46">
        <v>38.071894453333336</v>
      </c>
      <c r="M46">
        <v>18.808537536666666</v>
      </c>
      <c r="N46">
        <v>19.26335691666667</v>
      </c>
      <c r="O46">
        <v>7.45</v>
      </c>
      <c r="P46">
        <v>895</v>
      </c>
    </row>
    <row r="47" spans="1:16" x14ac:dyDescent="0.35">
      <c r="A47">
        <v>45</v>
      </c>
      <c r="B47">
        <v>0.187</v>
      </c>
      <c r="C47">
        <v>124.535</v>
      </c>
      <c r="D47">
        <v>0.33300000000000002</v>
      </c>
      <c r="E47">
        <f t="shared" si="16"/>
        <v>0.02</v>
      </c>
      <c r="F47">
        <v>3.0950000000000002</v>
      </c>
      <c r="G47">
        <f t="shared" si="14"/>
        <v>0.05</v>
      </c>
      <c r="H47">
        <v>111.306</v>
      </c>
      <c r="I47">
        <v>0.26440000000000002</v>
      </c>
      <c r="J47">
        <f t="shared" si="1"/>
        <v>13.580589219818112</v>
      </c>
      <c r="K47">
        <v>15.236954536666666</v>
      </c>
      <c r="L47">
        <v>26.801889270000004</v>
      </c>
      <c r="M47">
        <v>17.190967613333331</v>
      </c>
      <c r="N47">
        <v>9.6109216566666724</v>
      </c>
      <c r="O47">
        <v>7.7</v>
      </c>
      <c r="P47">
        <v>890</v>
      </c>
    </row>
    <row r="48" spans="1:16" x14ac:dyDescent="0.35">
      <c r="A48">
        <v>46</v>
      </c>
      <c r="B48">
        <v>3.7999999999999999E-2</v>
      </c>
      <c r="C48">
        <v>121.848</v>
      </c>
      <c r="D48">
        <v>2.1999999999999999E-2</v>
      </c>
      <c r="E48">
        <v>0.08</v>
      </c>
      <c r="F48">
        <v>36.331000000000003</v>
      </c>
      <c r="G48">
        <f t="shared" si="14"/>
        <v>0.05</v>
      </c>
      <c r="H48">
        <v>31.234999999999999</v>
      </c>
      <c r="I48">
        <v>0.36420000000000002</v>
      </c>
      <c r="J48">
        <f t="shared" si="1"/>
        <v>18.611744066463672</v>
      </c>
      <c r="K48">
        <v>27.526856693333333</v>
      </c>
      <c r="L48">
        <v>12.127180283333333</v>
      </c>
      <c r="M48">
        <v>2.4160396</v>
      </c>
      <c r="N48">
        <v>9.7111406833333334</v>
      </c>
      <c r="O48">
        <v>5.68</v>
      </c>
      <c r="P48">
        <v>652</v>
      </c>
    </row>
    <row r="49" spans="1:16" x14ac:dyDescent="0.35">
      <c r="A49">
        <v>47</v>
      </c>
      <c r="B49">
        <v>4.1000000000000002E-2</v>
      </c>
      <c r="C49">
        <v>170.31800000000001</v>
      </c>
      <c r="D49">
        <f>0.02/2</f>
        <v>0.01</v>
      </c>
      <c r="E49">
        <v>4.3999999999999997E-2</v>
      </c>
      <c r="F49">
        <v>34.043999999999997</v>
      </c>
      <c r="G49">
        <f t="shared" si="14"/>
        <v>0.05</v>
      </c>
      <c r="H49">
        <v>33.200000000000003</v>
      </c>
      <c r="I49">
        <v>0.39910000000000001</v>
      </c>
      <c r="J49">
        <f t="shared" si="1"/>
        <v>20.37113589159323</v>
      </c>
      <c r="K49">
        <v>28.850335846666667</v>
      </c>
      <c r="L49">
        <v>10.426002703333333</v>
      </c>
      <c r="M49">
        <v>-0.30182519333333335</v>
      </c>
      <c r="N49">
        <v>10.426002703333333</v>
      </c>
      <c r="O49">
        <v>6.86</v>
      </c>
      <c r="P49">
        <v>631</v>
      </c>
    </row>
    <row r="50" spans="1:16" x14ac:dyDescent="0.35">
      <c r="A50">
        <v>48</v>
      </c>
      <c r="B50">
        <v>4.2000000000000003E-2</v>
      </c>
      <c r="C50">
        <v>116.265</v>
      </c>
      <c r="D50">
        <f>0.02/2</f>
        <v>0.01</v>
      </c>
      <c r="E50">
        <v>6.5000000000000002E-2</v>
      </c>
      <c r="F50">
        <v>32.622</v>
      </c>
      <c r="G50">
        <f t="shared" si="14"/>
        <v>0.05</v>
      </c>
      <c r="H50">
        <v>33.331000000000003</v>
      </c>
      <c r="I50">
        <v>0.39500000000000002</v>
      </c>
      <c r="J50">
        <f t="shared" si="1"/>
        <v>20.164445161420417</v>
      </c>
      <c r="K50">
        <v>28.05772194333333</v>
      </c>
      <c r="L50">
        <v>9.4703455833333336</v>
      </c>
      <c r="M50">
        <v>-0.58025404000000003</v>
      </c>
      <c r="N50">
        <v>9.4703455833333336</v>
      </c>
      <c r="O50">
        <v>5.68</v>
      </c>
      <c r="P50">
        <v>631</v>
      </c>
    </row>
    <row r="51" spans="1:16" x14ac:dyDescent="0.35">
      <c r="A51">
        <v>49</v>
      </c>
      <c r="B51">
        <v>0.123</v>
      </c>
      <c r="C51">
        <v>109.429</v>
      </c>
      <c r="D51">
        <v>7.9000000000000001E-2</v>
      </c>
      <c r="E51">
        <f t="shared" ref="E51:E54" si="17">0.04/2</f>
        <v>0.02</v>
      </c>
      <c r="F51">
        <v>25.367999999999999</v>
      </c>
      <c r="G51">
        <v>2.0419999999999998</v>
      </c>
      <c r="H51">
        <v>39.976999999999997</v>
      </c>
      <c r="I51">
        <v>0.64939999999999998</v>
      </c>
      <c r="J51">
        <f t="shared" si="1"/>
        <v>32.989352906777441</v>
      </c>
      <c r="K51">
        <v>41.999689240000002</v>
      </c>
      <c r="L51">
        <v>25.536462543333332</v>
      </c>
      <c r="M51">
        <v>9.562004936666666</v>
      </c>
      <c r="N51">
        <v>15.974457606666666</v>
      </c>
      <c r="O51">
        <v>7.32</v>
      </c>
      <c r="P51">
        <v>700</v>
      </c>
    </row>
    <row r="52" spans="1:16" x14ac:dyDescent="0.35">
      <c r="A52">
        <v>50</v>
      </c>
      <c r="B52">
        <v>0.12</v>
      </c>
      <c r="C52">
        <v>88.070999999999998</v>
      </c>
      <c r="D52">
        <v>8.2000000000000003E-2</v>
      </c>
      <c r="E52">
        <f t="shared" si="17"/>
        <v>0.02</v>
      </c>
      <c r="F52">
        <v>25.928999999999998</v>
      </c>
      <c r="G52">
        <v>3.056</v>
      </c>
      <c r="H52">
        <v>40.502000000000002</v>
      </c>
      <c r="I52">
        <v>0.49419999999999997</v>
      </c>
      <c r="J52">
        <f t="shared" si="1"/>
        <v>25.165352584138251</v>
      </c>
      <c r="K52">
        <v>33.137028520000001</v>
      </c>
      <c r="L52">
        <v>25.871630986666663</v>
      </c>
      <c r="M52">
        <v>10.541010043333335</v>
      </c>
      <c r="N52">
        <v>15.330620943333328</v>
      </c>
      <c r="O52">
        <v>7.16</v>
      </c>
      <c r="P52">
        <v>607</v>
      </c>
    </row>
    <row r="53" spans="1:16" x14ac:dyDescent="0.35">
      <c r="A53">
        <v>51</v>
      </c>
      <c r="B53">
        <v>0.112</v>
      </c>
      <c r="C53">
        <v>98.658000000000001</v>
      </c>
      <c r="D53">
        <f>0.02/2</f>
        <v>0.01</v>
      </c>
      <c r="E53">
        <f t="shared" si="17"/>
        <v>0.02</v>
      </c>
      <c r="F53">
        <v>24.161999999999999</v>
      </c>
      <c r="G53">
        <v>2.2559999999999998</v>
      </c>
      <c r="H53">
        <v>39.645000000000003</v>
      </c>
      <c r="I53">
        <v>0.60329999999999995</v>
      </c>
      <c r="J53">
        <f t="shared" si="1"/>
        <v>30.665342501663606</v>
      </c>
      <c r="K53">
        <v>40.649286106666665</v>
      </c>
      <c r="L53">
        <v>29.901936723333332</v>
      </c>
      <c r="M53">
        <v>9.7861828400000004</v>
      </c>
      <c r="N53">
        <v>20.115753883333333</v>
      </c>
      <c r="O53">
        <v>7.31</v>
      </c>
      <c r="P53">
        <v>649</v>
      </c>
    </row>
    <row r="54" spans="1:16" x14ac:dyDescent="0.35">
      <c r="A54">
        <v>52</v>
      </c>
      <c r="B54">
        <v>0.111</v>
      </c>
      <c r="C54">
        <v>75.135000000000005</v>
      </c>
      <c r="D54">
        <v>0.17100000000000001</v>
      </c>
      <c r="E54">
        <f t="shared" si="17"/>
        <v>0.02</v>
      </c>
      <c r="F54">
        <v>24.852</v>
      </c>
      <c r="G54">
        <v>2.16</v>
      </c>
      <c r="H54">
        <v>39.680999999999997</v>
      </c>
      <c r="I54">
        <v>0.39419999999999999</v>
      </c>
      <c r="J54">
        <f t="shared" si="1"/>
        <v>20.124115262850111</v>
      </c>
      <c r="K54">
        <v>32.522503229999998</v>
      </c>
      <c r="L54">
        <v>30.388493343333334</v>
      </c>
      <c r="M54">
        <v>9.911606036666667</v>
      </c>
      <c r="N54">
        <v>20.476887306666669</v>
      </c>
      <c r="O54">
        <v>7.08</v>
      </c>
      <c r="P54">
        <v>543</v>
      </c>
    </row>
    <row r="55" spans="1:16" x14ac:dyDescent="0.35">
      <c r="A55">
        <v>53</v>
      </c>
    </row>
    <row r="56" spans="1:16" x14ac:dyDescent="0.35">
      <c r="A56">
        <v>54</v>
      </c>
    </row>
  </sheetData>
  <conditionalFormatting sqref="AO3:BB1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O22:BB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56"/>
  <sheetViews>
    <sheetView zoomScale="55" zoomScaleNormal="55" workbookViewId="0">
      <selection activeCell="U15" sqref="U15"/>
    </sheetView>
  </sheetViews>
  <sheetFormatPr defaultRowHeight="14.5" x14ac:dyDescent="0.35"/>
  <sheetData>
    <row r="1" spans="1:42" x14ac:dyDescent="0.35">
      <c r="A1" t="s">
        <v>22</v>
      </c>
    </row>
    <row r="2" spans="1:42" x14ac:dyDescent="0.35">
      <c r="A2" t="s">
        <v>23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2" t="s">
        <v>18</v>
      </c>
      <c r="J2" s="2" t="s">
        <v>17</v>
      </c>
      <c r="K2" s="1" t="s">
        <v>10</v>
      </c>
      <c r="L2" s="1" t="s">
        <v>11</v>
      </c>
      <c r="M2" s="1" t="s">
        <v>12</v>
      </c>
      <c r="N2" s="1" t="s">
        <v>9</v>
      </c>
      <c r="O2" s="1" t="s">
        <v>30</v>
      </c>
      <c r="P2" s="1" t="s">
        <v>13</v>
      </c>
      <c r="Q2" s="10"/>
      <c r="R2" s="10"/>
      <c r="S2" s="10"/>
    </row>
    <row r="3" spans="1:42" x14ac:dyDescent="0.35">
      <c r="A3">
        <v>1</v>
      </c>
      <c r="B3">
        <v>0.184</v>
      </c>
      <c r="C3">
        <v>95.664000000000001</v>
      </c>
      <c r="D3">
        <v>0.16200000000000001</v>
      </c>
      <c r="E3">
        <f>0.04/2</f>
        <v>0.02</v>
      </c>
      <c r="F3">
        <v>6.9550000000000001</v>
      </c>
      <c r="G3">
        <f>0.1/2</f>
        <v>0.05</v>
      </c>
      <c r="H3">
        <v>61.325000000000003</v>
      </c>
      <c r="I3">
        <v>9.8199999999999996E-2</v>
      </c>
      <c r="J3">
        <f>(I3+0.00499)/0.99182*50</f>
        <v>5.2020527918372279</v>
      </c>
      <c r="K3">
        <v>6.9305091066666664</v>
      </c>
      <c r="L3">
        <v>24.091511196666669</v>
      </c>
      <c r="M3">
        <v>11.951880986666666</v>
      </c>
      <c r="N3">
        <v>12.139630210000004</v>
      </c>
      <c r="O3">
        <v>7.56</v>
      </c>
      <c r="P3">
        <v>626</v>
      </c>
      <c r="Z3" s="8"/>
      <c r="AA3" s="8"/>
      <c r="AB3" s="8"/>
      <c r="AC3" s="8"/>
      <c r="AD3" s="8"/>
      <c r="AE3" s="8"/>
      <c r="AF3" s="8"/>
      <c r="AG3" s="8"/>
      <c r="AI3" s="9"/>
      <c r="AJ3" s="9"/>
      <c r="AK3" s="9"/>
      <c r="AL3" s="9"/>
      <c r="AM3" s="9"/>
      <c r="AN3" s="9"/>
      <c r="AO3" s="9"/>
      <c r="AP3" s="9"/>
    </row>
    <row r="4" spans="1:42" x14ac:dyDescent="0.35">
      <c r="A4">
        <v>2</v>
      </c>
      <c r="B4">
        <v>0.20499999999999999</v>
      </c>
      <c r="C4">
        <v>97.462000000000003</v>
      </c>
      <c r="D4">
        <v>0.29099999999999998</v>
      </c>
      <c r="E4">
        <f t="shared" ref="E4:E11" si="0">0.04/2</f>
        <v>0.02</v>
      </c>
      <c r="F4">
        <v>8.6579999999999995</v>
      </c>
      <c r="G4">
        <v>0.40899999999999997</v>
      </c>
      <c r="H4">
        <v>80.486000000000004</v>
      </c>
      <c r="I4">
        <v>0.23980000000000001</v>
      </c>
      <c r="J4">
        <f t="shared" ref="J4:J52" si="1">(I4+0.00499)/0.99182*50</f>
        <v>12.340444838781231</v>
      </c>
      <c r="K4">
        <v>10.925124699999998</v>
      </c>
      <c r="L4">
        <v>22.532201616666669</v>
      </c>
      <c r="M4">
        <v>9.2856202999999997</v>
      </c>
      <c r="N4">
        <v>13.246581316666669</v>
      </c>
      <c r="O4">
        <v>7.39</v>
      </c>
      <c r="P4">
        <v>625</v>
      </c>
      <c r="Z4" s="8"/>
      <c r="AA4" s="8"/>
      <c r="AB4" s="8"/>
      <c r="AC4" s="8"/>
      <c r="AD4" s="8"/>
      <c r="AE4" s="8"/>
      <c r="AF4" s="8"/>
      <c r="AG4" s="8"/>
      <c r="AI4" s="9"/>
      <c r="AJ4" s="9"/>
      <c r="AK4" s="9"/>
      <c r="AL4" s="9"/>
      <c r="AM4" s="9"/>
      <c r="AN4" s="9"/>
      <c r="AO4" s="9"/>
      <c r="AP4" s="9"/>
    </row>
    <row r="5" spans="1:42" x14ac:dyDescent="0.35">
      <c r="A5">
        <v>3</v>
      </c>
      <c r="B5">
        <v>0.18</v>
      </c>
      <c r="C5">
        <v>91.677000000000007</v>
      </c>
      <c r="D5">
        <v>0.17799999999999999</v>
      </c>
      <c r="E5">
        <f t="shared" si="0"/>
        <v>0.02</v>
      </c>
      <c r="F5">
        <v>5.0350000000000001</v>
      </c>
      <c r="G5">
        <f>0.1/2</f>
        <v>0.05</v>
      </c>
      <c r="H5">
        <v>67.569000000000003</v>
      </c>
      <c r="I5">
        <v>9.5399999999999999E-2</v>
      </c>
      <c r="J5">
        <f t="shared" si="1"/>
        <v>5.0608981468411596</v>
      </c>
      <c r="K5">
        <v>4.1661416066666668</v>
      </c>
      <c r="L5">
        <v>14.948075563333333</v>
      </c>
      <c r="M5">
        <v>4.08666895</v>
      </c>
      <c r="N5">
        <v>10.861406613333333</v>
      </c>
      <c r="O5">
        <v>7.28</v>
      </c>
      <c r="P5">
        <v>544</v>
      </c>
      <c r="Z5" s="8"/>
      <c r="AA5" s="8"/>
      <c r="AB5" s="8"/>
      <c r="AC5" s="8"/>
      <c r="AD5" s="8"/>
      <c r="AE5" s="8"/>
      <c r="AF5" s="8"/>
      <c r="AG5" s="8"/>
      <c r="AI5" s="9"/>
      <c r="AJ5" s="9"/>
      <c r="AK5" s="9"/>
      <c r="AL5" s="9"/>
      <c r="AM5" s="9"/>
      <c r="AN5" s="9"/>
      <c r="AO5" s="9"/>
      <c r="AP5" s="9"/>
    </row>
    <row r="6" spans="1:42" x14ac:dyDescent="0.35">
      <c r="A6">
        <v>4</v>
      </c>
      <c r="B6">
        <f>0.04/2</f>
        <v>0.02</v>
      </c>
      <c r="C6">
        <v>0.13300000000000001</v>
      </c>
      <c r="D6">
        <f>0.02</f>
        <v>0.02</v>
      </c>
      <c r="E6">
        <f t="shared" si="0"/>
        <v>0.02</v>
      </c>
      <c r="F6">
        <f>0.2/2</f>
        <v>0.1</v>
      </c>
      <c r="G6">
        <f t="shared" ref="G6:G9" si="2">0.1/2</f>
        <v>0.05</v>
      </c>
      <c r="H6">
        <v>52.558999999999997</v>
      </c>
      <c r="I6">
        <v>0.1784</v>
      </c>
      <c r="J6">
        <f t="shared" si="1"/>
        <v>9.2451251235103147</v>
      </c>
      <c r="K6">
        <v>13.283548013333332</v>
      </c>
      <c r="L6">
        <v>9.8225055599999997</v>
      </c>
      <c r="M6">
        <v>0.81887927000000005</v>
      </c>
      <c r="N6">
        <v>9.0036262899999997</v>
      </c>
      <c r="O6">
        <v>6.35</v>
      </c>
      <c r="P6">
        <v>546</v>
      </c>
      <c r="Z6" s="8"/>
      <c r="AA6" s="8"/>
      <c r="AB6" s="8"/>
      <c r="AC6" s="8"/>
      <c r="AD6" s="8"/>
      <c r="AE6" s="8"/>
      <c r="AF6" s="8"/>
      <c r="AG6" s="8"/>
      <c r="AI6" s="9"/>
      <c r="AJ6" s="9"/>
      <c r="AK6" s="9"/>
      <c r="AL6" s="9"/>
      <c r="AM6" s="9"/>
      <c r="AN6" s="9"/>
      <c r="AO6" s="9"/>
      <c r="AP6" s="9"/>
    </row>
    <row r="7" spans="1:42" x14ac:dyDescent="0.35">
      <c r="A7">
        <v>5</v>
      </c>
      <c r="B7">
        <f>0.04/2</f>
        <v>0.02</v>
      </c>
      <c r="C7">
        <v>92.058999999999997</v>
      </c>
      <c r="D7">
        <v>4.5999999999999999E-2</v>
      </c>
      <c r="E7">
        <f t="shared" si="0"/>
        <v>0.02</v>
      </c>
      <c r="F7">
        <v>16.811</v>
      </c>
      <c r="G7">
        <f t="shared" si="2"/>
        <v>0.05</v>
      </c>
      <c r="H7">
        <v>46.13</v>
      </c>
      <c r="I7">
        <v>0.13250000000000001</v>
      </c>
      <c r="J7">
        <f t="shared" si="1"/>
        <v>6.9311971930390595</v>
      </c>
      <c r="K7">
        <v>10.816232829999999</v>
      </c>
      <c r="L7">
        <v>8.4886035466666669</v>
      </c>
      <c r="M7">
        <v>0.20203559000000001</v>
      </c>
      <c r="N7">
        <v>8.2865679566666675</v>
      </c>
      <c r="O7">
        <v>5.97</v>
      </c>
      <c r="P7">
        <v>492</v>
      </c>
      <c r="Z7" s="8"/>
      <c r="AA7" s="8"/>
      <c r="AB7" s="8"/>
      <c r="AC7" s="8"/>
      <c r="AD7" s="8"/>
      <c r="AE7" s="8"/>
      <c r="AF7" s="8"/>
      <c r="AG7" s="8"/>
      <c r="AI7" s="9"/>
      <c r="AJ7" s="9"/>
      <c r="AK7" s="9"/>
      <c r="AL7" s="9"/>
      <c r="AM7" s="9"/>
      <c r="AN7" s="9"/>
      <c r="AO7" s="9"/>
      <c r="AP7" s="9"/>
    </row>
    <row r="8" spans="1:42" x14ac:dyDescent="0.35">
      <c r="A8">
        <v>6</v>
      </c>
      <c r="B8">
        <v>3.6999999999999998E-2</v>
      </c>
      <c r="C8">
        <v>106.9</v>
      </c>
      <c r="D8">
        <f>0.02</f>
        <v>0.02</v>
      </c>
      <c r="E8">
        <v>4.4999999999999998E-2</v>
      </c>
      <c r="F8">
        <v>13.433</v>
      </c>
      <c r="G8">
        <v>0.34399999999999997</v>
      </c>
      <c r="H8">
        <v>43.191000000000003</v>
      </c>
      <c r="I8">
        <v>0.11840000000000001</v>
      </c>
      <c r="J8">
        <f t="shared" si="1"/>
        <v>6.2203827307374313</v>
      </c>
      <c r="K8">
        <v>8.1773830233333324</v>
      </c>
      <c r="L8">
        <v>6.1628248033333328</v>
      </c>
      <c r="M8">
        <v>-0.51692479999999996</v>
      </c>
      <c r="N8">
        <v>6.1628248033333328</v>
      </c>
      <c r="O8">
        <v>5.85</v>
      </c>
      <c r="P8">
        <v>522</v>
      </c>
      <c r="Z8" s="8"/>
      <c r="AA8" s="8"/>
      <c r="AB8" s="8"/>
      <c r="AC8" s="8"/>
      <c r="AD8" s="8"/>
      <c r="AE8" s="8"/>
      <c r="AF8" s="8"/>
      <c r="AG8" s="8"/>
      <c r="AI8" s="9"/>
      <c r="AJ8" s="9"/>
      <c r="AK8" s="9"/>
      <c r="AL8" s="9"/>
      <c r="AM8" s="9"/>
      <c r="AN8" s="9"/>
      <c r="AO8" s="9"/>
      <c r="AP8" s="9"/>
    </row>
    <row r="9" spans="1:42" x14ac:dyDescent="0.35">
      <c r="A9">
        <v>7</v>
      </c>
      <c r="B9">
        <v>0.23599999999999999</v>
      </c>
      <c r="C9">
        <v>96.200999999999993</v>
      </c>
      <c r="D9">
        <v>1.123</v>
      </c>
      <c r="E9">
        <f t="shared" si="0"/>
        <v>0.02</v>
      </c>
      <c r="F9">
        <v>8.2149999999999999</v>
      </c>
      <c r="G9">
        <f t="shared" si="2"/>
        <v>0.05</v>
      </c>
      <c r="H9">
        <f>0.2/2</f>
        <v>0.1</v>
      </c>
      <c r="I9">
        <v>0.14990000000000001</v>
      </c>
      <c r="J9">
        <f t="shared" si="1"/>
        <v>7.8083724869431954</v>
      </c>
      <c r="K9">
        <v>8.9233703433333336</v>
      </c>
      <c r="L9">
        <v>24.314368873333333</v>
      </c>
      <c r="M9">
        <v>10.282400650000001</v>
      </c>
      <c r="N9">
        <v>14.031968223333331</v>
      </c>
      <c r="O9">
        <v>7.18</v>
      </c>
      <c r="P9">
        <v>539</v>
      </c>
      <c r="Z9" s="8"/>
      <c r="AA9" s="8"/>
      <c r="AB9" s="8"/>
      <c r="AC9" s="8"/>
      <c r="AD9" s="8"/>
      <c r="AE9" s="8"/>
      <c r="AF9" s="8"/>
      <c r="AG9" s="8"/>
      <c r="AI9" s="9"/>
      <c r="AJ9" s="9"/>
      <c r="AK9" s="9"/>
      <c r="AL9" s="9"/>
      <c r="AM9" s="9"/>
      <c r="AN9" s="9"/>
      <c r="AO9" s="9"/>
      <c r="AP9" s="9"/>
    </row>
    <row r="10" spans="1:42" x14ac:dyDescent="0.35">
      <c r="A10">
        <v>8</v>
      </c>
      <c r="B10">
        <v>0.224</v>
      </c>
      <c r="C10">
        <v>89.39</v>
      </c>
      <c r="D10">
        <v>0.29799999999999999</v>
      </c>
      <c r="E10">
        <f t="shared" si="0"/>
        <v>0.02</v>
      </c>
      <c r="F10">
        <v>24.917000000000002</v>
      </c>
      <c r="G10">
        <v>0.50600000000000001</v>
      </c>
      <c r="H10">
        <v>60.009</v>
      </c>
      <c r="I10">
        <v>0.30840000000000001</v>
      </c>
      <c r="J10">
        <f t="shared" si="1"/>
        <v>15.798733641184892</v>
      </c>
      <c r="K10">
        <v>-0.54137522666666671</v>
      </c>
      <c r="L10">
        <v>-1.34286686</v>
      </c>
      <c r="M10">
        <v>-2.1637537999999998</v>
      </c>
      <c r="N10">
        <v>0</v>
      </c>
      <c r="O10">
        <v>7.27</v>
      </c>
      <c r="P10">
        <v>615</v>
      </c>
      <c r="Z10" s="8"/>
      <c r="AA10" s="8"/>
      <c r="AB10" s="8"/>
      <c r="AC10" s="8"/>
      <c r="AD10" s="8"/>
      <c r="AE10" s="8"/>
      <c r="AF10" s="8"/>
      <c r="AG10" s="8"/>
      <c r="AI10" s="9"/>
      <c r="AJ10" s="9"/>
      <c r="AK10" s="9"/>
      <c r="AL10" s="9"/>
      <c r="AM10" s="9"/>
      <c r="AN10" s="9"/>
      <c r="AO10" s="9"/>
      <c r="AP10" s="9"/>
    </row>
    <row r="11" spans="1:42" x14ac:dyDescent="0.35">
      <c r="A11">
        <v>9</v>
      </c>
      <c r="B11">
        <f>0.04/2</f>
        <v>0.02</v>
      </c>
      <c r="C11">
        <v>0.14899999999999999</v>
      </c>
      <c r="D11">
        <v>98.82</v>
      </c>
      <c r="E11">
        <f t="shared" si="0"/>
        <v>0.02</v>
      </c>
      <c r="F11">
        <f>0.2/2</f>
        <v>0.1</v>
      </c>
      <c r="G11">
        <v>0.501</v>
      </c>
      <c r="H11">
        <v>60.976999999999997</v>
      </c>
      <c r="I11">
        <v>0.32250000000000001</v>
      </c>
      <c r="J11">
        <f t="shared" si="1"/>
        <v>16.509548103486519</v>
      </c>
      <c r="K11">
        <v>-0.53323292</v>
      </c>
      <c r="L11">
        <v>-1.34286686</v>
      </c>
      <c r="M11">
        <v>-2.1637537999999998</v>
      </c>
      <c r="N11">
        <v>0</v>
      </c>
      <c r="O11">
        <v>7.72</v>
      </c>
      <c r="P11">
        <v>622</v>
      </c>
      <c r="Z11" s="8"/>
      <c r="AA11" s="8"/>
      <c r="AB11" s="8"/>
      <c r="AC11" s="8"/>
      <c r="AD11" s="8"/>
      <c r="AE11" s="8"/>
      <c r="AF11" s="8"/>
      <c r="AG11" s="8"/>
      <c r="AI11" s="9"/>
      <c r="AJ11" s="9"/>
      <c r="AK11" s="9"/>
      <c r="AL11" s="9"/>
      <c r="AM11" s="9"/>
      <c r="AN11" s="9"/>
      <c r="AO11" s="9"/>
      <c r="AP11" s="9"/>
    </row>
    <row r="12" spans="1:42" x14ac:dyDescent="0.35">
      <c r="A12">
        <v>10</v>
      </c>
      <c r="B12">
        <f t="shared" ref="B12:B14" si="3">0.04/2</f>
        <v>0.02</v>
      </c>
      <c r="C12">
        <v>98.301000000000002</v>
      </c>
      <c r="D12">
        <f>0.02</f>
        <v>0.02</v>
      </c>
      <c r="E12">
        <v>4.5999999999999999E-2</v>
      </c>
      <c r="F12">
        <v>33.561999999999998</v>
      </c>
      <c r="G12">
        <f t="shared" ref="G12" si="4">0.1/2</f>
        <v>0.05</v>
      </c>
      <c r="H12">
        <v>31.61</v>
      </c>
      <c r="I12">
        <v>0.16969999999999999</v>
      </c>
      <c r="J12">
        <f t="shared" si="1"/>
        <v>8.8065374765582458</v>
      </c>
      <c r="K12">
        <v>16.7</v>
      </c>
      <c r="L12">
        <v>12.51</v>
      </c>
      <c r="M12">
        <v>1.37</v>
      </c>
      <c r="N12">
        <v>11.5</v>
      </c>
      <c r="O12">
        <v>5.64</v>
      </c>
      <c r="P12">
        <v>521</v>
      </c>
      <c r="Z12" s="8"/>
      <c r="AA12" s="8"/>
      <c r="AB12" s="8"/>
      <c r="AC12" s="8"/>
      <c r="AD12" s="8"/>
      <c r="AE12" s="8"/>
      <c r="AF12" s="8"/>
      <c r="AG12" s="8"/>
      <c r="AI12" s="9"/>
      <c r="AJ12" s="9"/>
      <c r="AK12" s="9"/>
      <c r="AL12" s="9"/>
      <c r="AM12" s="9"/>
      <c r="AN12" s="9"/>
      <c r="AO12" s="9"/>
      <c r="AP12" s="9"/>
    </row>
    <row r="13" spans="1:42" x14ac:dyDescent="0.35">
      <c r="A13">
        <v>11</v>
      </c>
      <c r="B13">
        <f t="shared" si="3"/>
        <v>0.02</v>
      </c>
      <c r="C13">
        <v>94.245000000000005</v>
      </c>
      <c r="D13">
        <v>2.5999999999999999E-2</v>
      </c>
      <c r="E13">
        <v>5.0999999999999997E-2</v>
      </c>
      <c r="F13">
        <v>32.481000000000002</v>
      </c>
      <c r="G13">
        <v>0.46400000000000002</v>
      </c>
      <c r="H13">
        <v>31.437000000000001</v>
      </c>
      <c r="I13">
        <v>0.17319999999999999</v>
      </c>
      <c r="J13">
        <f t="shared" si="1"/>
        <v>8.982980782803331</v>
      </c>
      <c r="K13">
        <v>21.19</v>
      </c>
      <c r="L13">
        <v>19.399999999999999</v>
      </c>
      <c r="M13">
        <v>1.32</v>
      </c>
      <c r="N13">
        <v>18.079999999999998</v>
      </c>
      <c r="O13">
        <v>5.57</v>
      </c>
      <c r="P13">
        <v>502</v>
      </c>
      <c r="Z13" s="8"/>
      <c r="AA13" s="8"/>
      <c r="AB13" s="8"/>
      <c r="AC13" s="8"/>
      <c r="AD13" s="8"/>
      <c r="AE13" s="8"/>
      <c r="AF13" s="8"/>
      <c r="AG13" s="8"/>
      <c r="AI13" s="9"/>
      <c r="AJ13" s="9"/>
      <c r="AK13" s="9"/>
      <c r="AL13" s="9"/>
      <c r="AM13" s="9"/>
      <c r="AN13" s="9"/>
      <c r="AO13" s="9"/>
      <c r="AP13" s="9"/>
    </row>
    <row r="14" spans="1:42" x14ac:dyDescent="0.35">
      <c r="A14">
        <v>12</v>
      </c>
      <c r="B14">
        <f t="shared" si="3"/>
        <v>0.02</v>
      </c>
      <c r="C14">
        <v>102.962</v>
      </c>
      <c r="D14">
        <f>0.02</f>
        <v>0.02</v>
      </c>
      <c r="E14">
        <v>5.7000000000000002E-2</v>
      </c>
      <c r="F14">
        <v>37.466999999999999</v>
      </c>
      <c r="G14">
        <f t="shared" ref="G14:G21" si="5">0.1/2</f>
        <v>0.05</v>
      </c>
      <c r="H14">
        <v>29.811</v>
      </c>
      <c r="I14">
        <v>0.18290000000000001</v>
      </c>
      <c r="J14">
        <f t="shared" si="1"/>
        <v>9.4719808029682806</v>
      </c>
      <c r="K14">
        <v>21.12</v>
      </c>
      <c r="L14">
        <v>13.1</v>
      </c>
      <c r="M14">
        <v>0.94</v>
      </c>
      <c r="N14">
        <v>12.16</v>
      </c>
      <c r="O14">
        <v>5.58</v>
      </c>
      <c r="P14">
        <v>539</v>
      </c>
      <c r="Z14" s="8"/>
      <c r="AA14" s="8"/>
      <c r="AB14" s="8"/>
      <c r="AC14" s="8"/>
      <c r="AD14" s="8"/>
      <c r="AE14" s="8"/>
      <c r="AF14" s="8"/>
      <c r="AG14" s="8"/>
      <c r="AI14" s="9"/>
      <c r="AJ14" s="9"/>
      <c r="AK14" s="9"/>
      <c r="AL14" s="9"/>
      <c r="AM14" s="9"/>
      <c r="AN14" s="9"/>
      <c r="AO14" s="9"/>
      <c r="AP14" s="9"/>
    </row>
    <row r="15" spans="1:42" x14ac:dyDescent="0.35">
      <c r="A15">
        <v>13</v>
      </c>
      <c r="B15">
        <v>0.186</v>
      </c>
      <c r="C15">
        <v>118.57299999999999</v>
      </c>
      <c r="D15">
        <v>0.3</v>
      </c>
      <c r="E15">
        <f t="shared" ref="E15:E17" si="6">0.04/2</f>
        <v>0.02</v>
      </c>
      <c r="F15">
        <v>7.835</v>
      </c>
      <c r="G15">
        <f t="shared" si="5"/>
        <v>0.05</v>
      </c>
      <c r="H15">
        <v>60.576999999999998</v>
      </c>
      <c r="I15">
        <v>0.23580000000000001</v>
      </c>
      <c r="J15">
        <f t="shared" si="1"/>
        <v>12.138795345929704</v>
      </c>
      <c r="K15">
        <v>16.809999999999999</v>
      </c>
      <c r="L15">
        <v>24.91</v>
      </c>
      <c r="M15">
        <v>8.43</v>
      </c>
      <c r="N15">
        <v>16.48</v>
      </c>
      <c r="O15">
        <v>6.76</v>
      </c>
      <c r="P15">
        <v>683</v>
      </c>
      <c r="Z15" s="8"/>
      <c r="AA15" s="8"/>
      <c r="AB15" s="8"/>
      <c r="AC15" s="8"/>
      <c r="AD15" s="8"/>
      <c r="AE15" s="8"/>
      <c r="AF15" s="8"/>
      <c r="AG15" s="8"/>
      <c r="AI15" s="9"/>
      <c r="AJ15" s="9"/>
      <c r="AK15" s="9"/>
      <c r="AL15" s="9"/>
      <c r="AM15" s="9"/>
      <c r="AN15" s="9"/>
      <c r="AO15" s="9"/>
      <c r="AP15" s="9"/>
    </row>
    <row r="16" spans="1:42" x14ac:dyDescent="0.35">
      <c r="A16">
        <v>14</v>
      </c>
      <c r="B16">
        <v>0.16800000000000001</v>
      </c>
      <c r="C16">
        <v>110.14100000000001</v>
      </c>
      <c r="D16">
        <v>1.677</v>
      </c>
      <c r="E16">
        <f t="shared" si="6"/>
        <v>0.02</v>
      </c>
      <c r="F16">
        <v>5.2770000000000001</v>
      </c>
      <c r="G16">
        <f t="shared" si="5"/>
        <v>0.05</v>
      </c>
      <c r="H16">
        <v>66.888000000000005</v>
      </c>
      <c r="I16">
        <v>0.3674</v>
      </c>
      <c r="J16">
        <f t="shared" si="1"/>
        <v>18.773063660744892</v>
      </c>
      <c r="K16">
        <v>25.1</v>
      </c>
      <c r="L16">
        <v>22.58</v>
      </c>
      <c r="M16">
        <v>8.75</v>
      </c>
      <c r="N16">
        <v>13.82</v>
      </c>
      <c r="O16">
        <v>7.02</v>
      </c>
      <c r="P16">
        <v>674</v>
      </c>
      <c r="Z16" s="8"/>
      <c r="AA16" s="8"/>
      <c r="AB16" s="8"/>
      <c r="AC16" s="8"/>
      <c r="AD16" s="8"/>
      <c r="AE16" s="8"/>
      <c r="AF16" s="8"/>
      <c r="AG16" s="8"/>
      <c r="AI16" s="9"/>
      <c r="AJ16" s="9"/>
      <c r="AK16" s="9"/>
      <c r="AL16" s="9"/>
      <c r="AM16" s="9"/>
      <c r="AN16" s="9"/>
      <c r="AO16" s="9"/>
      <c r="AP16" s="9"/>
    </row>
    <row r="17" spans="1:42" x14ac:dyDescent="0.35">
      <c r="A17">
        <v>15</v>
      </c>
      <c r="B17">
        <v>0.14299999999999999</v>
      </c>
      <c r="C17">
        <v>113.452</v>
      </c>
      <c r="D17">
        <v>0.23599999999999999</v>
      </c>
      <c r="E17">
        <f t="shared" si="6"/>
        <v>0.02</v>
      </c>
      <c r="F17">
        <v>14.835000000000001</v>
      </c>
      <c r="G17">
        <f t="shared" si="5"/>
        <v>0.05</v>
      </c>
      <c r="H17">
        <v>50.723999999999997</v>
      </c>
      <c r="I17">
        <v>0.47160000000000002</v>
      </c>
      <c r="J17">
        <f t="shared" si="1"/>
        <v>24.026032949527131</v>
      </c>
      <c r="K17">
        <v>30.98</v>
      </c>
      <c r="L17">
        <v>30.37</v>
      </c>
      <c r="M17">
        <v>12.21</v>
      </c>
      <c r="N17">
        <v>18.170000000000002</v>
      </c>
      <c r="O17">
        <v>7.71</v>
      </c>
      <c r="P17">
        <v>703</v>
      </c>
      <c r="Z17" s="8"/>
      <c r="AA17" s="8"/>
      <c r="AB17" s="8"/>
      <c r="AC17" s="8"/>
      <c r="AD17" s="8"/>
      <c r="AE17" s="8"/>
      <c r="AF17" s="8"/>
      <c r="AG17" s="8"/>
      <c r="AI17" s="9"/>
      <c r="AJ17" s="9"/>
      <c r="AK17" s="9"/>
      <c r="AL17" s="9"/>
      <c r="AM17" s="9"/>
      <c r="AN17" s="9"/>
      <c r="AO17" s="9"/>
      <c r="AP17" s="9"/>
    </row>
    <row r="18" spans="1:42" x14ac:dyDescent="0.35">
      <c r="A18">
        <v>16</v>
      </c>
      <c r="B18">
        <f t="shared" ref="B18" si="7">0.04/2</f>
        <v>0.02</v>
      </c>
      <c r="C18">
        <v>123.018</v>
      </c>
      <c r="D18">
        <v>0.03</v>
      </c>
      <c r="E18">
        <v>0.04</v>
      </c>
      <c r="F18">
        <v>16.146000000000001</v>
      </c>
      <c r="G18">
        <f t="shared" si="5"/>
        <v>0.05</v>
      </c>
      <c r="H18">
        <v>40.639000000000003</v>
      </c>
      <c r="I18">
        <v>0.3322</v>
      </c>
      <c r="J18">
        <f t="shared" si="1"/>
        <v>16.998548123651467</v>
      </c>
      <c r="K18">
        <v>21.92</v>
      </c>
      <c r="L18">
        <v>19.32</v>
      </c>
      <c r="M18">
        <v>3.5</v>
      </c>
      <c r="N18">
        <v>15.82</v>
      </c>
      <c r="O18">
        <v>5.57</v>
      </c>
      <c r="P18">
        <v>590</v>
      </c>
      <c r="Z18" s="8"/>
      <c r="AA18" s="8"/>
      <c r="AB18" s="8"/>
      <c r="AC18" s="8"/>
      <c r="AD18" s="8"/>
      <c r="AE18" s="8"/>
      <c r="AF18" s="8"/>
      <c r="AG18" s="8"/>
      <c r="AI18" s="9"/>
      <c r="AJ18" s="9"/>
      <c r="AK18" s="9"/>
      <c r="AL18" s="9"/>
      <c r="AM18" s="9"/>
      <c r="AN18" s="9"/>
      <c r="AO18" s="9"/>
      <c r="AP18" s="9"/>
    </row>
    <row r="19" spans="1:42" x14ac:dyDescent="0.35">
      <c r="A19">
        <v>17</v>
      </c>
      <c r="B19">
        <v>3.2000000000000001E-2</v>
      </c>
      <c r="C19">
        <v>122.401</v>
      </c>
      <c r="D19">
        <v>3.5000000000000003E-2</v>
      </c>
      <c r="E19">
        <v>0.06</v>
      </c>
      <c r="F19">
        <v>14.817</v>
      </c>
      <c r="G19">
        <f t="shared" si="5"/>
        <v>0.05</v>
      </c>
      <c r="H19">
        <v>47.634</v>
      </c>
      <c r="I19">
        <v>0.29339999999999999</v>
      </c>
      <c r="J19">
        <f t="shared" si="1"/>
        <v>15.042548042991671</v>
      </c>
      <c r="K19">
        <v>22.82</v>
      </c>
      <c r="L19">
        <v>18.43</v>
      </c>
      <c r="M19">
        <v>2.42</v>
      </c>
      <c r="N19">
        <v>16.010000000000002</v>
      </c>
      <c r="O19">
        <v>5.66</v>
      </c>
      <c r="P19">
        <v>637</v>
      </c>
      <c r="AJ19" s="8"/>
    </row>
    <row r="20" spans="1:42" x14ac:dyDescent="0.35">
      <c r="A20">
        <v>18</v>
      </c>
      <c r="B20">
        <v>3.4000000000000002E-2</v>
      </c>
      <c r="C20">
        <v>123.43899999999999</v>
      </c>
      <c r="D20">
        <v>8.1000000000000003E-2</v>
      </c>
      <c r="E20">
        <f t="shared" ref="E20:E23" si="8">0.04/2</f>
        <v>0.02</v>
      </c>
      <c r="F20">
        <v>12.848000000000001</v>
      </c>
      <c r="G20">
        <f t="shared" si="5"/>
        <v>0.05</v>
      </c>
      <c r="H20">
        <v>49.405000000000001</v>
      </c>
      <c r="I20">
        <v>0.29780000000000001</v>
      </c>
      <c r="J20">
        <f t="shared" si="1"/>
        <v>15.26436248512835</v>
      </c>
      <c r="K20">
        <v>21.32</v>
      </c>
      <c r="L20">
        <v>17.66</v>
      </c>
      <c r="M20">
        <v>4.22</v>
      </c>
      <c r="N20">
        <v>13.44</v>
      </c>
      <c r="O20">
        <v>6.85</v>
      </c>
      <c r="P20">
        <v>649</v>
      </c>
    </row>
    <row r="21" spans="1:42" x14ac:dyDescent="0.35">
      <c r="A21">
        <v>19</v>
      </c>
      <c r="B21">
        <v>0.219</v>
      </c>
      <c r="C21">
        <v>118.024</v>
      </c>
      <c r="D21">
        <v>1.696</v>
      </c>
      <c r="E21">
        <f t="shared" si="8"/>
        <v>0.02</v>
      </c>
      <c r="F21">
        <v>-8.1000000000000003E-2</v>
      </c>
      <c r="G21">
        <f t="shared" si="5"/>
        <v>0.05</v>
      </c>
      <c r="H21">
        <v>59.337000000000003</v>
      </c>
      <c r="I21">
        <v>0.6401</v>
      </c>
      <c r="J21">
        <f t="shared" si="1"/>
        <v>32.520517835897643</v>
      </c>
      <c r="K21">
        <v>34.840000000000003</v>
      </c>
      <c r="L21">
        <v>30.21</v>
      </c>
      <c r="M21">
        <v>11.76</v>
      </c>
      <c r="N21">
        <v>18.45</v>
      </c>
      <c r="O21">
        <v>7.71</v>
      </c>
      <c r="P21">
        <v>778</v>
      </c>
    </row>
    <row r="22" spans="1:42" x14ac:dyDescent="0.35">
      <c r="A22">
        <v>20</v>
      </c>
      <c r="B22">
        <v>0.22700000000000001</v>
      </c>
      <c r="C22">
        <v>110.61</v>
      </c>
      <c r="D22">
        <v>0.30599999999999999</v>
      </c>
      <c r="E22">
        <f t="shared" si="8"/>
        <v>0.02</v>
      </c>
      <c r="F22">
        <v>24.227</v>
      </c>
      <c r="G22">
        <v>0.44900000000000001</v>
      </c>
      <c r="H22">
        <v>52.445999999999998</v>
      </c>
      <c r="I22">
        <v>0.53779999999999994</v>
      </c>
      <c r="J22">
        <f t="shared" si="1"/>
        <v>27.363332056219882</v>
      </c>
      <c r="K22">
        <v>38.869999999999997</v>
      </c>
      <c r="L22">
        <v>26.28</v>
      </c>
      <c r="M22">
        <v>8.4499999999999993</v>
      </c>
      <c r="N22">
        <v>17.84</v>
      </c>
      <c r="O22">
        <v>7.45</v>
      </c>
      <c r="P22">
        <v>713</v>
      </c>
      <c r="AI22" s="8"/>
      <c r="AJ22" s="8"/>
      <c r="AK22" s="8"/>
      <c r="AL22" s="8"/>
      <c r="AM22" s="8"/>
      <c r="AN22" s="8"/>
      <c r="AO22" s="8"/>
      <c r="AP22" s="8"/>
    </row>
    <row r="23" spans="1:42" x14ac:dyDescent="0.35">
      <c r="A23">
        <v>21</v>
      </c>
      <c r="B23">
        <v>0.20799999999999999</v>
      </c>
      <c r="C23">
        <v>124.361</v>
      </c>
      <c r="D23">
        <v>0.54200000000000004</v>
      </c>
      <c r="E23">
        <f t="shared" si="8"/>
        <v>0.02</v>
      </c>
      <c r="F23">
        <v>27.352</v>
      </c>
      <c r="G23">
        <v>0.42399999999999999</v>
      </c>
      <c r="H23">
        <v>61.959000000000003</v>
      </c>
      <c r="I23">
        <v>0.60040000000000004</v>
      </c>
      <c r="J23">
        <f t="shared" si="1"/>
        <v>30.519146619346255</v>
      </c>
      <c r="K23">
        <v>41.17</v>
      </c>
      <c r="L23">
        <v>27.09</v>
      </c>
      <c r="M23">
        <v>9.48</v>
      </c>
      <c r="N23">
        <v>17.61</v>
      </c>
      <c r="O23">
        <v>7.39</v>
      </c>
      <c r="P23">
        <v>808</v>
      </c>
      <c r="AI23" s="8"/>
      <c r="AJ23" s="8"/>
      <c r="AK23" s="8"/>
      <c r="AL23" s="8"/>
      <c r="AM23" s="8"/>
      <c r="AN23" s="8"/>
      <c r="AO23" s="8"/>
      <c r="AP23" s="8"/>
    </row>
    <row r="24" spans="1:42" x14ac:dyDescent="0.35">
      <c r="A24">
        <v>22</v>
      </c>
      <c r="B24">
        <v>3.1E-2</v>
      </c>
      <c r="C24">
        <v>118.61199999999999</v>
      </c>
      <c r="D24">
        <f>0.02</f>
        <v>0.02</v>
      </c>
      <c r="E24">
        <v>4.4999999999999998E-2</v>
      </c>
      <c r="F24">
        <v>34.173000000000002</v>
      </c>
      <c r="G24">
        <f t="shared" ref="G24:G50" si="9">0.1/2</f>
        <v>0.05</v>
      </c>
      <c r="H24">
        <v>33.753</v>
      </c>
      <c r="I24">
        <v>0.44669999999999999</v>
      </c>
      <c r="J24">
        <f t="shared" si="1"/>
        <v>22.770764856526384</v>
      </c>
      <c r="K24">
        <v>34.25</v>
      </c>
      <c r="L24">
        <v>12.11</v>
      </c>
      <c r="M24">
        <v>0.78</v>
      </c>
      <c r="N24">
        <v>11.33</v>
      </c>
      <c r="O24">
        <v>5.72</v>
      </c>
      <c r="P24">
        <v>636</v>
      </c>
      <c r="AI24" s="8"/>
      <c r="AJ24" s="8"/>
      <c r="AK24" s="8"/>
      <c r="AL24" s="8"/>
      <c r="AM24" s="8"/>
      <c r="AN24" s="8"/>
      <c r="AO24" s="8"/>
      <c r="AP24" s="8"/>
    </row>
    <row r="25" spans="1:42" x14ac:dyDescent="0.35">
      <c r="A25">
        <v>23</v>
      </c>
      <c r="B25">
        <f t="shared" ref="B25:B26" si="10">0.04/2</f>
        <v>0.02</v>
      </c>
      <c r="C25">
        <v>125.04900000000001</v>
      </c>
      <c r="D25">
        <f t="shared" ref="D25:D28" si="11">0.02</f>
        <v>0.02</v>
      </c>
      <c r="E25">
        <v>1.0369999999999999</v>
      </c>
      <c r="F25">
        <f>0.2/2</f>
        <v>0.1</v>
      </c>
      <c r="G25">
        <f t="shared" si="9"/>
        <v>0.05</v>
      </c>
      <c r="H25">
        <v>24.417999999999999</v>
      </c>
      <c r="I25">
        <v>0.44419999999999998</v>
      </c>
      <c r="J25">
        <f t="shared" si="1"/>
        <v>22.644733923494183</v>
      </c>
      <c r="K25">
        <v>37.68</v>
      </c>
      <c r="L25">
        <v>15.89</v>
      </c>
      <c r="M25">
        <v>1.78</v>
      </c>
      <c r="N25">
        <v>14.1</v>
      </c>
      <c r="O25">
        <v>5.28</v>
      </c>
      <c r="P25">
        <v>630</v>
      </c>
      <c r="AI25" s="8"/>
      <c r="AJ25" s="8"/>
      <c r="AK25" s="8"/>
      <c r="AL25" s="8"/>
      <c r="AM25" s="8"/>
      <c r="AN25" s="8"/>
      <c r="AO25" s="8"/>
      <c r="AP25" s="8"/>
    </row>
    <row r="26" spans="1:42" x14ac:dyDescent="0.35">
      <c r="A26">
        <v>24</v>
      </c>
      <c r="B26">
        <f t="shared" si="10"/>
        <v>0.02</v>
      </c>
      <c r="C26">
        <v>126.774</v>
      </c>
      <c r="D26">
        <f t="shared" si="11"/>
        <v>0.02</v>
      </c>
      <c r="E26">
        <v>5.3999999999999999E-2</v>
      </c>
      <c r="F26">
        <v>37.758000000000003</v>
      </c>
      <c r="G26">
        <f t="shared" si="9"/>
        <v>0.05</v>
      </c>
      <c r="H26">
        <v>25.466999999999999</v>
      </c>
      <c r="I26">
        <v>0.39860000000000001</v>
      </c>
      <c r="J26">
        <f t="shared" si="1"/>
        <v>20.345929704986794</v>
      </c>
      <c r="K26">
        <v>36.04</v>
      </c>
      <c r="L26">
        <v>16.559999999999999</v>
      </c>
      <c r="M26">
        <v>1.7</v>
      </c>
      <c r="N26">
        <v>14.86</v>
      </c>
      <c r="O26">
        <v>5.26</v>
      </c>
      <c r="P26">
        <v>642</v>
      </c>
      <c r="AI26" s="8"/>
      <c r="AJ26" s="8"/>
      <c r="AK26" s="8"/>
      <c r="AL26" s="8"/>
      <c r="AM26" s="8"/>
      <c r="AN26" s="8"/>
      <c r="AO26" s="8"/>
      <c r="AP26" s="8"/>
    </row>
    <row r="27" spans="1:42" x14ac:dyDescent="0.35">
      <c r="A27">
        <v>25</v>
      </c>
      <c r="B27">
        <v>0.157</v>
      </c>
      <c r="C27">
        <v>126.31399999999999</v>
      </c>
      <c r="D27">
        <f t="shared" si="11"/>
        <v>0.02</v>
      </c>
      <c r="E27">
        <f t="shared" ref="E27:E29" si="12">0.04/2</f>
        <v>0.02</v>
      </c>
      <c r="F27">
        <v>3.9380000000000002</v>
      </c>
      <c r="G27">
        <f t="shared" si="9"/>
        <v>0.05</v>
      </c>
      <c r="H27">
        <v>242.15100000000001</v>
      </c>
      <c r="I27">
        <v>0.1346</v>
      </c>
      <c r="J27">
        <f t="shared" si="1"/>
        <v>7.03706317678611</v>
      </c>
      <c r="K27">
        <v>6.9</v>
      </c>
      <c r="L27">
        <v>56.93</v>
      </c>
      <c r="M27">
        <v>36.75</v>
      </c>
      <c r="N27">
        <v>20.18</v>
      </c>
      <c r="O27">
        <v>8.01</v>
      </c>
      <c r="P27">
        <v>1286</v>
      </c>
      <c r="AI27" s="8"/>
      <c r="AJ27" s="8"/>
      <c r="AK27" s="8"/>
      <c r="AL27" s="8"/>
      <c r="AM27" s="8"/>
      <c r="AN27" s="8"/>
      <c r="AO27" s="8"/>
      <c r="AP27" s="8"/>
    </row>
    <row r="28" spans="1:42" x14ac:dyDescent="0.35">
      <c r="A28">
        <v>26</v>
      </c>
      <c r="B28">
        <v>0.13800000000000001</v>
      </c>
      <c r="C28">
        <v>111.46599999999999</v>
      </c>
      <c r="D28">
        <f t="shared" si="11"/>
        <v>0.02</v>
      </c>
      <c r="E28">
        <f t="shared" si="12"/>
        <v>0.02</v>
      </c>
      <c r="F28">
        <v>0.69099999999999995</v>
      </c>
      <c r="G28">
        <f t="shared" si="9"/>
        <v>0.05</v>
      </c>
      <c r="H28">
        <v>40.064999999999998</v>
      </c>
      <c r="I28">
        <v>6.4899999999999999E-2</v>
      </c>
      <c r="J28">
        <f t="shared" si="1"/>
        <v>3.5233207638482784</v>
      </c>
      <c r="K28">
        <v>3.91</v>
      </c>
      <c r="L28">
        <v>102.79</v>
      </c>
      <c r="M28">
        <v>41.74</v>
      </c>
      <c r="N28">
        <v>61.04</v>
      </c>
      <c r="O28">
        <v>7.09</v>
      </c>
      <c r="P28">
        <v>824</v>
      </c>
      <c r="AI28" s="8"/>
      <c r="AJ28" s="8"/>
      <c r="AK28" s="8"/>
      <c r="AL28" s="8"/>
      <c r="AM28" s="8"/>
      <c r="AN28" s="8"/>
      <c r="AO28" s="8"/>
      <c r="AP28" s="8"/>
    </row>
    <row r="29" spans="1:42" x14ac:dyDescent="0.35">
      <c r="A29">
        <v>27</v>
      </c>
      <c r="B29">
        <v>0.14799999999999999</v>
      </c>
      <c r="C29">
        <v>101.005</v>
      </c>
      <c r="D29">
        <v>6.2E-2</v>
      </c>
      <c r="E29">
        <f t="shared" si="12"/>
        <v>0.02</v>
      </c>
      <c r="F29">
        <v>2.4689999999999999</v>
      </c>
      <c r="G29">
        <f t="shared" si="9"/>
        <v>0.05</v>
      </c>
      <c r="H29">
        <v>79.757000000000005</v>
      </c>
      <c r="I29">
        <v>8.6599999999999996E-2</v>
      </c>
      <c r="J29">
        <f t="shared" si="1"/>
        <v>4.6172692625678042</v>
      </c>
      <c r="K29">
        <v>4.46</v>
      </c>
      <c r="L29">
        <v>62.24</v>
      </c>
      <c r="M29">
        <v>39.14</v>
      </c>
      <c r="N29">
        <v>23.1</v>
      </c>
      <c r="O29">
        <v>7.13</v>
      </c>
      <c r="P29">
        <v>785</v>
      </c>
      <c r="AI29" s="8"/>
      <c r="AJ29" s="8"/>
      <c r="AK29" s="8"/>
      <c r="AL29" s="8"/>
      <c r="AM29" s="8"/>
      <c r="AN29" s="8"/>
      <c r="AO29" s="8"/>
      <c r="AP29" s="8"/>
    </row>
    <row r="30" spans="1:42" x14ac:dyDescent="0.35">
      <c r="A30">
        <v>28</v>
      </c>
      <c r="B30">
        <f t="shared" ref="B30:B32" si="13">0.04/2</f>
        <v>0.02</v>
      </c>
      <c r="C30">
        <v>96.882999999999996</v>
      </c>
      <c r="D30">
        <v>8.1000000000000003E-2</v>
      </c>
      <c r="E30">
        <v>4.3999999999999997E-2</v>
      </c>
      <c r="F30">
        <v>13.394</v>
      </c>
      <c r="G30">
        <f t="shared" si="9"/>
        <v>0.05</v>
      </c>
      <c r="H30">
        <v>51.131</v>
      </c>
      <c r="I30">
        <v>0.13700000000000001</v>
      </c>
      <c r="J30">
        <f t="shared" si="1"/>
        <v>7.1580528724970254</v>
      </c>
      <c r="K30">
        <v>13.49</v>
      </c>
      <c r="L30">
        <v>20.010000000000002</v>
      </c>
      <c r="M30">
        <v>5.38</v>
      </c>
      <c r="N30">
        <v>14.63</v>
      </c>
      <c r="O30">
        <v>5.8</v>
      </c>
      <c r="P30">
        <v>511</v>
      </c>
    </row>
    <row r="31" spans="1:42" x14ac:dyDescent="0.35">
      <c r="A31">
        <v>29</v>
      </c>
      <c r="B31">
        <f t="shared" si="13"/>
        <v>0.02</v>
      </c>
      <c r="C31">
        <v>113.819</v>
      </c>
      <c r="D31">
        <v>0.27200000000000002</v>
      </c>
      <c r="E31">
        <v>5.2999999999999999E-2</v>
      </c>
      <c r="F31">
        <v>10.664</v>
      </c>
      <c r="G31">
        <f t="shared" si="9"/>
        <v>0.05</v>
      </c>
      <c r="H31">
        <v>50.826000000000001</v>
      </c>
      <c r="I31">
        <v>0.1042</v>
      </c>
      <c r="J31">
        <f t="shared" si="1"/>
        <v>5.5045270311145167</v>
      </c>
      <c r="K31">
        <v>10.050000000000001</v>
      </c>
      <c r="L31">
        <v>16.96</v>
      </c>
      <c r="M31">
        <v>4.82</v>
      </c>
      <c r="N31">
        <v>12.14</v>
      </c>
      <c r="O31">
        <v>5.75</v>
      </c>
      <c r="P31">
        <v>585</v>
      </c>
    </row>
    <row r="32" spans="1:42" x14ac:dyDescent="0.35">
      <c r="A32">
        <v>30</v>
      </c>
      <c r="B32">
        <f t="shared" si="13"/>
        <v>0.02</v>
      </c>
      <c r="C32">
        <v>105.83199999999999</v>
      </c>
      <c r="D32">
        <v>0.27400000000000002</v>
      </c>
      <c r="E32">
        <v>5.5E-2</v>
      </c>
      <c r="F32">
        <v>19.504999999999999</v>
      </c>
      <c r="G32">
        <f t="shared" si="9"/>
        <v>0.05</v>
      </c>
      <c r="H32">
        <v>61.235999999999997</v>
      </c>
      <c r="I32">
        <v>0.1852</v>
      </c>
      <c r="J32">
        <f t="shared" si="1"/>
        <v>9.5879292613579068</v>
      </c>
      <c r="K32">
        <v>18.010000000000002</v>
      </c>
      <c r="L32">
        <v>16.32</v>
      </c>
      <c r="M32">
        <v>5.6</v>
      </c>
      <c r="N32">
        <v>10.72</v>
      </c>
      <c r="O32">
        <v>5.68</v>
      </c>
      <c r="P32">
        <v>532</v>
      </c>
    </row>
    <row r="33" spans="1:16" x14ac:dyDescent="0.35">
      <c r="A33">
        <v>31</v>
      </c>
      <c r="B33">
        <v>0.17100000000000001</v>
      </c>
      <c r="C33">
        <v>97.347999999999999</v>
      </c>
      <c r="D33">
        <v>0.34699999999999998</v>
      </c>
      <c r="E33">
        <f t="shared" ref="E33:E34" si="14">0.04/2</f>
        <v>0.02</v>
      </c>
      <c r="F33">
        <v>9.173</v>
      </c>
      <c r="G33">
        <f t="shared" si="9"/>
        <v>0.05</v>
      </c>
      <c r="H33">
        <v>135.57</v>
      </c>
      <c r="I33">
        <v>0.17960000000000001</v>
      </c>
      <c r="J33">
        <f t="shared" si="1"/>
        <v>9.3056199713657719</v>
      </c>
      <c r="K33">
        <v>12.88</v>
      </c>
      <c r="L33">
        <v>43.73</v>
      </c>
      <c r="M33">
        <v>23.15</v>
      </c>
      <c r="N33">
        <v>20.58</v>
      </c>
      <c r="O33">
        <v>7.14</v>
      </c>
      <c r="P33">
        <v>847</v>
      </c>
    </row>
    <row r="34" spans="1:16" x14ac:dyDescent="0.35">
      <c r="A34">
        <v>32</v>
      </c>
      <c r="B34">
        <v>0.17599999999999999</v>
      </c>
      <c r="C34">
        <v>96.991</v>
      </c>
      <c r="D34">
        <v>0.53100000000000003</v>
      </c>
      <c r="E34">
        <f t="shared" si="14"/>
        <v>0.02</v>
      </c>
      <c r="F34">
        <v>4.6289999999999996</v>
      </c>
      <c r="G34">
        <f t="shared" si="9"/>
        <v>0.05</v>
      </c>
      <c r="H34">
        <v>166.739</v>
      </c>
      <c r="I34">
        <v>0.18160000000000001</v>
      </c>
      <c r="J34">
        <f t="shared" si="1"/>
        <v>9.4064447177915351</v>
      </c>
      <c r="K34">
        <v>10.45</v>
      </c>
      <c r="L34">
        <v>42.82</v>
      </c>
      <c r="M34">
        <v>22.01</v>
      </c>
      <c r="N34">
        <v>20.81</v>
      </c>
      <c r="O34">
        <v>7.88</v>
      </c>
      <c r="P34">
        <v>912</v>
      </c>
    </row>
    <row r="35" spans="1:16" x14ac:dyDescent="0.35">
      <c r="A35">
        <v>33</v>
      </c>
      <c r="B35">
        <v>0.19800000000000001</v>
      </c>
      <c r="C35">
        <v>95.596000000000004</v>
      </c>
      <c r="D35">
        <v>0.67800000000000005</v>
      </c>
      <c r="E35">
        <v>0.02</v>
      </c>
      <c r="F35">
        <v>6.2</v>
      </c>
      <c r="G35">
        <f t="shared" si="9"/>
        <v>0.05</v>
      </c>
      <c r="H35">
        <v>146.435</v>
      </c>
      <c r="I35">
        <v>0.16569999999999999</v>
      </c>
      <c r="J35">
        <f t="shared" si="1"/>
        <v>8.6048879837067194</v>
      </c>
      <c r="K35">
        <v>12.26</v>
      </c>
      <c r="L35">
        <v>36.1</v>
      </c>
      <c r="M35">
        <v>20.27</v>
      </c>
      <c r="N35">
        <v>15.83</v>
      </c>
      <c r="O35">
        <v>7.33</v>
      </c>
      <c r="P35">
        <v>867</v>
      </c>
    </row>
    <row r="36" spans="1:16" x14ac:dyDescent="0.35">
      <c r="A36">
        <v>34</v>
      </c>
      <c r="B36">
        <v>3.9E-2</v>
      </c>
      <c r="C36">
        <v>116.84</v>
      </c>
      <c r="D36">
        <v>2.4E-2</v>
      </c>
      <c r="E36">
        <v>6.2E-2</v>
      </c>
      <c r="F36">
        <v>41.811</v>
      </c>
      <c r="G36">
        <f t="shared" si="9"/>
        <v>0.05</v>
      </c>
      <c r="H36">
        <v>41.898000000000003</v>
      </c>
      <c r="I36">
        <v>0.2797</v>
      </c>
      <c r="J36">
        <f t="shared" si="1"/>
        <v>14.351898529975196</v>
      </c>
      <c r="K36">
        <v>23.74</v>
      </c>
      <c r="L36">
        <v>13.34</v>
      </c>
      <c r="M36">
        <v>1.47</v>
      </c>
      <c r="N36">
        <v>11.87</v>
      </c>
      <c r="O36">
        <v>5.55</v>
      </c>
      <c r="P36">
        <v>634</v>
      </c>
    </row>
    <row r="37" spans="1:16" x14ac:dyDescent="0.35">
      <c r="A37">
        <v>35</v>
      </c>
      <c r="B37">
        <v>4.2999999999999997E-2</v>
      </c>
      <c r="C37">
        <f>0.2/2</f>
        <v>0.1</v>
      </c>
      <c r="D37">
        <f t="shared" ref="D37" si="15">0.02</f>
        <v>0.02</v>
      </c>
      <c r="E37">
        <v>7.0999999999999994E-2</v>
      </c>
      <c r="F37">
        <v>39.357999999999997</v>
      </c>
      <c r="G37">
        <f t="shared" si="9"/>
        <v>0.05</v>
      </c>
      <c r="H37">
        <v>54.283999999999999</v>
      </c>
      <c r="I37">
        <v>0.15709999999999999</v>
      </c>
      <c r="J37">
        <f t="shared" si="1"/>
        <v>8.1713415740759388</v>
      </c>
      <c r="K37">
        <v>26.67</v>
      </c>
      <c r="L37">
        <v>13.95</v>
      </c>
      <c r="M37">
        <v>1.39</v>
      </c>
      <c r="N37">
        <v>12.56</v>
      </c>
      <c r="O37">
        <v>5.71</v>
      </c>
      <c r="P37">
        <v>646</v>
      </c>
    </row>
    <row r="38" spans="1:16" x14ac:dyDescent="0.35">
      <c r="A38">
        <v>36</v>
      </c>
      <c r="B38">
        <v>6.0999999999999999E-2</v>
      </c>
      <c r="C38">
        <v>120.52</v>
      </c>
      <c r="D38">
        <v>3.2000000000000001E-2</v>
      </c>
      <c r="E38">
        <v>8.7999999999999995E-2</v>
      </c>
      <c r="F38">
        <v>42.246000000000002</v>
      </c>
      <c r="G38">
        <f t="shared" si="9"/>
        <v>0.05</v>
      </c>
      <c r="H38">
        <v>57.746000000000002</v>
      </c>
      <c r="I38">
        <v>0.28770000000000001</v>
      </c>
      <c r="J38">
        <f t="shared" si="1"/>
        <v>14.755197515678248</v>
      </c>
      <c r="K38">
        <v>28.62</v>
      </c>
      <c r="L38">
        <v>16.07</v>
      </c>
      <c r="M38">
        <v>1.19</v>
      </c>
      <c r="N38">
        <v>14.89</v>
      </c>
      <c r="O38">
        <v>5.75</v>
      </c>
      <c r="P38">
        <v>706</v>
      </c>
    </row>
    <row r="39" spans="1:16" x14ac:dyDescent="0.35">
      <c r="A39">
        <v>37</v>
      </c>
      <c r="B39">
        <v>4.4999999999999998E-2</v>
      </c>
      <c r="C39">
        <f>0.2/2</f>
        <v>0.1</v>
      </c>
      <c r="D39">
        <v>144.988</v>
      </c>
      <c r="E39">
        <v>2.5739999999999998</v>
      </c>
      <c r="F39">
        <v>-0.114</v>
      </c>
      <c r="G39">
        <f t="shared" si="9"/>
        <v>0.05</v>
      </c>
      <c r="H39">
        <v>37.649000000000001</v>
      </c>
      <c r="I39">
        <v>6.5799999999999997E-2</v>
      </c>
      <c r="J39">
        <f t="shared" si="1"/>
        <v>3.5686918997398718</v>
      </c>
      <c r="K39">
        <v>3.17</v>
      </c>
      <c r="L39">
        <v>78.959999999999994</v>
      </c>
      <c r="M39">
        <v>57.04</v>
      </c>
      <c r="N39">
        <v>21.92</v>
      </c>
      <c r="O39">
        <v>7.15</v>
      </c>
      <c r="P39">
        <v>1097</v>
      </c>
    </row>
    <row r="40" spans="1:16" x14ac:dyDescent="0.35">
      <c r="A40">
        <v>38</v>
      </c>
      <c r="B40">
        <v>0.125</v>
      </c>
      <c r="C40">
        <v>148.04900000000001</v>
      </c>
      <c r="D40">
        <f t="shared" ref="D40" si="16">0.02</f>
        <v>0.02</v>
      </c>
      <c r="E40">
        <v>6.5000000000000002E-2</v>
      </c>
      <c r="F40">
        <v>2.1179999999999999</v>
      </c>
      <c r="G40">
        <f t="shared" si="9"/>
        <v>0.05</v>
      </c>
      <c r="H40">
        <v>186.726</v>
      </c>
      <c r="I40">
        <v>4.1300000000000003E-2</v>
      </c>
      <c r="J40">
        <f t="shared" si="1"/>
        <v>2.333588756024279</v>
      </c>
      <c r="K40">
        <v>3.14</v>
      </c>
      <c r="L40">
        <v>55.37</v>
      </c>
      <c r="M40">
        <v>28.18</v>
      </c>
      <c r="N40">
        <v>27.2</v>
      </c>
      <c r="O40">
        <v>7.01</v>
      </c>
      <c r="P40">
        <v>1206</v>
      </c>
    </row>
    <row r="41" spans="1:16" x14ac:dyDescent="0.35">
      <c r="A41">
        <v>39</v>
      </c>
      <c r="B41">
        <v>0.153</v>
      </c>
      <c r="C41">
        <v>136.57499999999999</v>
      </c>
      <c r="D41">
        <v>7.0999999999999994E-2</v>
      </c>
      <c r="E41">
        <f t="shared" ref="E41" si="17">0.04/2</f>
        <v>0.02</v>
      </c>
      <c r="F41">
        <v>1.696</v>
      </c>
      <c r="G41">
        <f t="shared" si="9"/>
        <v>0.05</v>
      </c>
      <c r="H41">
        <v>180.471</v>
      </c>
      <c r="I41">
        <v>0.12920000000000001</v>
      </c>
      <c r="J41">
        <f t="shared" si="1"/>
        <v>6.7648363614365508</v>
      </c>
      <c r="K41">
        <v>8.19</v>
      </c>
      <c r="L41">
        <v>40.22</v>
      </c>
      <c r="M41">
        <v>24.76</v>
      </c>
      <c r="N41">
        <v>15.46</v>
      </c>
      <c r="O41">
        <v>7.81</v>
      </c>
      <c r="P41">
        <v>1113</v>
      </c>
    </row>
    <row r="42" spans="1:16" x14ac:dyDescent="0.35">
      <c r="A42">
        <v>40</v>
      </c>
      <c r="B42">
        <v>5.2999999999999999E-2</v>
      </c>
      <c r="C42">
        <v>134.971</v>
      </c>
      <c r="D42">
        <v>8.3000000000000004E-2</v>
      </c>
      <c r="E42">
        <v>0.06</v>
      </c>
      <c r="F42">
        <v>15.778</v>
      </c>
      <c r="G42">
        <f t="shared" si="9"/>
        <v>0.05</v>
      </c>
      <c r="H42">
        <v>45.05</v>
      </c>
      <c r="I42">
        <v>0.29859999999999998</v>
      </c>
      <c r="J42">
        <f t="shared" si="1"/>
        <v>15.304692383698654</v>
      </c>
      <c r="K42">
        <v>20.23</v>
      </c>
      <c r="L42">
        <v>11.06</v>
      </c>
      <c r="M42">
        <v>2.13</v>
      </c>
      <c r="N42">
        <v>8.93</v>
      </c>
      <c r="O42">
        <v>5.67</v>
      </c>
      <c r="P42">
        <v>708</v>
      </c>
    </row>
    <row r="43" spans="1:16" x14ac:dyDescent="0.35">
      <c r="A43">
        <v>41</v>
      </c>
      <c r="B43">
        <v>4.7E-2</v>
      </c>
      <c r="C43">
        <v>113.72499999999999</v>
      </c>
      <c r="D43">
        <v>0.53600000000000003</v>
      </c>
      <c r="E43">
        <v>4.3999999999999997E-2</v>
      </c>
      <c r="F43">
        <v>21.39</v>
      </c>
      <c r="G43">
        <f t="shared" si="9"/>
        <v>0.05</v>
      </c>
      <c r="H43">
        <v>63.825000000000003</v>
      </c>
      <c r="I43">
        <v>0.46989999999999998</v>
      </c>
      <c r="J43">
        <f t="shared" si="1"/>
        <v>23.940331915065233</v>
      </c>
      <c r="K43">
        <v>31.62</v>
      </c>
      <c r="L43">
        <v>28.54</v>
      </c>
      <c r="M43">
        <v>3.21</v>
      </c>
      <c r="N43">
        <v>25.38</v>
      </c>
      <c r="O43">
        <v>6.11</v>
      </c>
      <c r="P43">
        <v>652</v>
      </c>
    </row>
    <row r="44" spans="1:16" x14ac:dyDescent="0.35">
      <c r="A44">
        <v>42</v>
      </c>
      <c r="B44">
        <v>5.5E-2</v>
      </c>
      <c r="C44">
        <v>120.075</v>
      </c>
      <c r="D44">
        <v>0.17299999999999999</v>
      </c>
      <c r="E44">
        <v>4.7E-2</v>
      </c>
      <c r="F44">
        <v>18.667999999999999</v>
      </c>
      <c r="G44">
        <f t="shared" si="9"/>
        <v>0.05</v>
      </c>
      <c r="H44">
        <v>53.654000000000003</v>
      </c>
      <c r="I44">
        <v>0.47370000000000001</v>
      </c>
      <c r="J44">
        <f t="shared" si="1"/>
        <v>24.131898933274183</v>
      </c>
      <c r="K44">
        <v>29.6</v>
      </c>
      <c r="L44">
        <v>14.23</v>
      </c>
      <c r="M44">
        <v>4.1399999999999997</v>
      </c>
      <c r="N44">
        <v>10.09</v>
      </c>
      <c r="O44">
        <v>6.11</v>
      </c>
      <c r="P44">
        <v>677</v>
      </c>
    </row>
    <row r="45" spans="1:16" x14ac:dyDescent="0.35">
      <c r="A45">
        <v>43</v>
      </c>
      <c r="B45">
        <v>0.19800000000000001</v>
      </c>
      <c r="C45">
        <v>115.37</v>
      </c>
      <c r="D45">
        <v>0.55400000000000005</v>
      </c>
      <c r="E45">
        <f t="shared" ref="E45:E47" si="18">0.04/2</f>
        <v>0.02</v>
      </c>
      <c r="F45">
        <v>4.5789999999999997</v>
      </c>
      <c r="G45">
        <v>0.33600000000000002</v>
      </c>
      <c r="H45">
        <v>83.29</v>
      </c>
      <c r="I45">
        <v>0.36909999999999998</v>
      </c>
      <c r="J45">
        <f t="shared" si="1"/>
        <v>18.858764695206791</v>
      </c>
      <c r="K45">
        <v>23.36</v>
      </c>
      <c r="L45">
        <v>45.57</v>
      </c>
      <c r="M45">
        <v>17.23</v>
      </c>
      <c r="N45">
        <v>28.34</v>
      </c>
      <c r="O45">
        <v>7.45</v>
      </c>
      <c r="P45">
        <v>802</v>
      </c>
    </row>
    <row r="46" spans="1:16" x14ac:dyDescent="0.35">
      <c r="A46">
        <v>44</v>
      </c>
      <c r="B46">
        <v>0.19900000000000001</v>
      </c>
      <c r="C46">
        <v>118.613</v>
      </c>
      <c r="D46">
        <v>6.0999999999999999E-2</v>
      </c>
      <c r="E46">
        <f t="shared" si="18"/>
        <v>0.02</v>
      </c>
      <c r="F46">
        <v>2.1930000000000001</v>
      </c>
      <c r="G46">
        <f t="shared" si="9"/>
        <v>0.05</v>
      </c>
      <c r="H46">
        <v>115.71299999999999</v>
      </c>
      <c r="I46">
        <v>0.28070000000000001</v>
      </c>
      <c r="J46">
        <f t="shared" si="1"/>
        <v>14.402310903188079</v>
      </c>
      <c r="K46">
        <v>17.84</v>
      </c>
      <c r="L46">
        <v>36.18</v>
      </c>
      <c r="M46">
        <v>18.91</v>
      </c>
      <c r="N46">
        <v>17.27</v>
      </c>
      <c r="O46">
        <v>7.76</v>
      </c>
      <c r="P46">
        <v>878</v>
      </c>
    </row>
    <row r="47" spans="1:16" x14ac:dyDescent="0.35">
      <c r="A47">
        <v>45</v>
      </c>
      <c r="B47">
        <v>0.19400000000000001</v>
      </c>
      <c r="C47">
        <v>121.42700000000001</v>
      </c>
      <c r="D47">
        <v>0.16</v>
      </c>
      <c r="E47">
        <f t="shared" si="18"/>
        <v>0.02</v>
      </c>
      <c r="F47">
        <v>3.8559999999999999</v>
      </c>
      <c r="G47">
        <f t="shared" si="9"/>
        <v>0.05</v>
      </c>
      <c r="H47">
        <v>98.710999999999999</v>
      </c>
      <c r="I47">
        <v>0.28670000000000001</v>
      </c>
      <c r="J47">
        <f t="shared" si="1"/>
        <v>14.704785142465365</v>
      </c>
      <c r="K47">
        <v>19.350000000000001</v>
      </c>
      <c r="L47">
        <v>36.729999999999997</v>
      </c>
      <c r="M47">
        <v>20.02</v>
      </c>
      <c r="N47">
        <v>16.71</v>
      </c>
      <c r="O47">
        <v>7.84</v>
      </c>
      <c r="P47">
        <v>864</v>
      </c>
    </row>
    <row r="48" spans="1:16" x14ac:dyDescent="0.35">
      <c r="A48">
        <v>46</v>
      </c>
      <c r="B48">
        <v>5.1999999999999998E-2</v>
      </c>
      <c r="C48">
        <v>127.59</v>
      </c>
      <c r="D48">
        <f t="shared" ref="D48:D49" si="19">0.02</f>
        <v>0.02</v>
      </c>
      <c r="E48">
        <v>7.2999999999999995E-2</v>
      </c>
      <c r="F48">
        <v>39.216999999999999</v>
      </c>
      <c r="G48">
        <f t="shared" si="9"/>
        <v>0.05</v>
      </c>
      <c r="H48">
        <v>16.693999999999999</v>
      </c>
      <c r="I48">
        <v>0.28570000000000001</v>
      </c>
      <c r="J48">
        <f t="shared" si="1"/>
        <v>14.654372769252486</v>
      </c>
      <c r="K48">
        <v>26.29</v>
      </c>
      <c r="L48">
        <v>25.13</v>
      </c>
      <c r="M48">
        <v>1.67</v>
      </c>
      <c r="N48">
        <v>23.46</v>
      </c>
      <c r="O48">
        <v>5.37</v>
      </c>
      <c r="P48">
        <v>629</v>
      </c>
    </row>
    <row r="49" spans="1:16" x14ac:dyDescent="0.35">
      <c r="A49">
        <v>47</v>
      </c>
      <c r="B49">
        <v>0.05</v>
      </c>
      <c r="C49">
        <v>121.843</v>
      </c>
      <c r="D49">
        <f t="shared" si="19"/>
        <v>0.02</v>
      </c>
      <c r="E49">
        <v>5.8000000000000003E-2</v>
      </c>
      <c r="F49">
        <v>36.851999999999997</v>
      </c>
      <c r="G49">
        <f t="shared" si="9"/>
        <v>0.05</v>
      </c>
      <c r="H49">
        <v>18.948</v>
      </c>
      <c r="I49">
        <v>0.5585</v>
      </c>
      <c r="J49">
        <f t="shared" si="1"/>
        <v>28.406868181726523</v>
      </c>
      <c r="K49">
        <v>26.64</v>
      </c>
      <c r="L49">
        <v>9.0299999999999994</v>
      </c>
      <c r="M49">
        <v>-0.14000000000000001</v>
      </c>
      <c r="N49">
        <v>9.0299999999999994</v>
      </c>
      <c r="O49">
        <v>5.27</v>
      </c>
      <c r="P49">
        <v>607</v>
      </c>
    </row>
    <row r="50" spans="1:16" x14ac:dyDescent="0.35">
      <c r="A50">
        <v>48</v>
      </c>
      <c r="B50">
        <v>5.1999999999999998E-2</v>
      </c>
      <c r="C50">
        <v>119.867</v>
      </c>
      <c r="D50">
        <v>2.4E-2</v>
      </c>
      <c r="E50">
        <v>7.3999999999999996E-2</v>
      </c>
      <c r="F50">
        <v>35.290999999999997</v>
      </c>
      <c r="G50">
        <f t="shared" si="9"/>
        <v>0.05</v>
      </c>
      <c r="H50">
        <v>19.957000000000001</v>
      </c>
      <c r="I50">
        <v>0.32219999999999999</v>
      </c>
      <c r="J50">
        <f t="shared" si="1"/>
        <v>16.494424391522656</v>
      </c>
      <c r="K50">
        <v>27.38</v>
      </c>
      <c r="L50">
        <v>9.48</v>
      </c>
      <c r="M50">
        <v>-0.38</v>
      </c>
      <c r="N50">
        <v>9.48</v>
      </c>
      <c r="O50">
        <v>5.3</v>
      </c>
      <c r="P50">
        <v>610</v>
      </c>
    </row>
    <row r="51" spans="1:16" x14ac:dyDescent="0.35">
      <c r="A51">
        <v>49</v>
      </c>
      <c r="B51">
        <v>0.11799999999999999</v>
      </c>
      <c r="C51">
        <v>98.584999999999994</v>
      </c>
      <c r="D51">
        <v>3.6999999999999998E-2</v>
      </c>
      <c r="E51">
        <f t="shared" ref="E51:E52" si="20">0.04/2</f>
        <v>0.02</v>
      </c>
      <c r="F51">
        <v>24.829000000000001</v>
      </c>
      <c r="G51">
        <v>2.609</v>
      </c>
      <c r="H51">
        <v>39.112000000000002</v>
      </c>
      <c r="I51">
        <v>0.58640000000000003</v>
      </c>
      <c r="J51">
        <f t="shared" si="1"/>
        <v>29.813373394365918</v>
      </c>
      <c r="K51">
        <v>39.450000000000003</v>
      </c>
      <c r="L51">
        <v>26.67</v>
      </c>
      <c r="M51">
        <v>10.11</v>
      </c>
      <c r="N51">
        <v>16.559999999999999</v>
      </c>
      <c r="O51">
        <v>7.25</v>
      </c>
      <c r="P51">
        <v>646</v>
      </c>
    </row>
    <row r="52" spans="1:16" x14ac:dyDescent="0.35">
      <c r="A52">
        <v>50</v>
      </c>
      <c r="B52">
        <v>0.115</v>
      </c>
      <c r="C52">
        <v>75.888000000000005</v>
      </c>
      <c r="D52">
        <v>3.2000000000000001E-2</v>
      </c>
      <c r="E52">
        <f t="shared" si="20"/>
        <v>0.02</v>
      </c>
      <c r="F52">
        <v>25.213999999999999</v>
      </c>
      <c r="G52">
        <v>2.629</v>
      </c>
      <c r="H52">
        <v>39.569000000000003</v>
      </c>
      <c r="I52">
        <v>0.41220000000000001</v>
      </c>
      <c r="J52">
        <f t="shared" si="1"/>
        <v>21.031537980681978</v>
      </c>
      <c r="K52">
        <v>29.26</v>
      </c>
      <c r="L52">
        <v>47.66</v>
      </c>
      <c r="M52">
        <v>12.24</v>
      </c>
      <c r="N52">
        <v>35.43</v>
      </c>
      <c r="O52">
        <v>7.09</v>
      </c>
      <c r="P52">
        <v>484</v>
      </c>
    </row>
    <row r="53" spans="1:16" x14ac:dyDescent="0.35">
      <c r="A53">
        <v>51</v>
      </c>
    </row>
    <row r="54" spans="1:16" x14ac:dyDescent="0.35">
      <c r="A54">
        <v>52</v>
      </c>
    </row>
    <row r="55" spans="1:16" x14ac:dyDescent="0.35">
      <c r="A55">
        <v>53</v>
      </c>
    </row>
    <row r="56" spans="1:16" x14ac:dyDescent="0.35">
      <c r="A56">
        <v>54</v>
      </c>
    </row>
  </sheetData>
  <conditionalFormatting sqref="AI3:AP1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I22:AP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4F69-A40D-40DB-9477-9525DC440D57}">
  <dimension ref="A1:O385"/>
  <sheetViews>
    <sheetView workbookViewId="0">
      <selection activeCell="P11" sqref="P11"/>
    </sheetView>
  </sheetViews>
  <sheetFormatPr defaultRowHeight="14.5" x14ac:dyDescent="0.35"/>
  <sheetData>
    <row r="1" spans="1:15" x14ac:dyDescent="0.35">
      <c r="A1" t="s">
        <v>47</v>
      </c>
      <c r="B1" t="s">
        <v>48</v>
      </c>
      <c r="C1" t="s">
        <v>49</v>
      </c>
      <c r="D1" t="s">
        <v>50</v>
      </c>
      <c r="E1" s="14" t="s">
        <v>28</v>
      </c>
      <c r="F1" t="s">
        <v>51</v>
      </c>
      <c r="I1" t="s">
        <v>51</v>
      </c>
      <c r="J1" t="s">
        <v>27</v>
      </c>
      <c r="L1" t="s">
        <v>47</v>
      </c>
      <c r="M1" t="s">
        <v>48</v>
      </c>
      <c r="N1" t="s">
        <v>49</v>
      </c>
      <c r="O1" t="s">
        <v>50</v>
      </c>
    </row>
    <row r="2" spans="1:15" x14ac:dyDescent="0.35">
      <c r="A2" s="8">
        <v>1.3112999999999999</v>
      </c>
      <c r="B2" s="8">
        <v>0</v>
      </c>
      <c r="C2" s="8">
        <v>0</v>
      </c>
      <c r="D2" s="8">
        <v>0.95330000000000004</v>
      </c>
      <c r="E2" s="14" t="s">
        <v>31</v>
      </c>
      <c r="F2">
        <v>1</v>
      </c>
      <c r="I2">
        <v>1</v>
      </c>
      <c r="J2" t="s">
        <v>52</v>
      </c>
      <c r="L2">
        <v>4.1025857142857145</v>
      </c>
      <c r="M2">
        <v>4.8491</v>
      </c>
      <c r="N2">
        <v>5.0663999999999998</v>
      </c>
      <c r="O2">
        <v>4.8344428571428564</v>
      </c>
    </row>
    <row r="3" spans="1:15" x14ac:dyDescent="0.35">
      <c r="A3" s="8">
        <v>1.2090000000000001</v>
      </c>
      <c r="B3" s="8">
        <v>1.0665</v>
      </c>
      <c r="C3" s="8">
        <v>0</v>
      </c>
      <c r="D3" s="8">
        <v>0.8095</v>
      </c>
      <c r="E3" s="14" t="s">
        <v>31</v>
      </c>
      <c r="F3">
        <v>1</v>
      </c>
      <c r="I3">
        <v>1</v>
      </c>
      <c r="J3" t="s">
        <v>53</v>
      </c>
      <c r="L3">
        <v>4.0904000000000007</v>
      </c>
      <c r="M3">
        <v>4.9598142857142857</v>
      </c>
      <c r="N3">
        <v>5.1237000000000004</v>
      </c>
      <c r="O3">
        <v>4.8898999999999999</v>
      </c>
    </row>
    <row r="4" spans="1:15" x14ac:dyDescent="0.35">
      <c r="A4" s="8">
        <v>1.4897</v>
      </c>
      <c r="B4" s="8">
        <v>1.4528000000000001</v>
      </c>
      <c r="C4" s="8">
        <v>0</v>
      </c>
      <c r="D4" s="8">
        <v>0.89939999999999998</v>
      </c>
      <c r="E4" s="14" t="s">
        <v>31</v>
      </c>
      <c r="F4">
        <v>1</v>
      </c>
      <c r="I4">
        <v>2</v>
      </c>
      <c r="J4" t="s">
        <v>52</v>
      </c>
      <c r="L4">
        <v>3.9180000000000001</v>
      </c>
      <c r="M4">
        <v>4.8242500000000001</v>
      </c>
      <c r="N4">
        <v>4.8511500000000005</v>
      </c>
      <c r="O4">
        <v>4.7122999999999999</v>
      </c>
    </row>
    <row r="5" spans="1:15" x14ac:dyDescent="0.35">
      <c r="A5" s="8">
        <v>2.1804000000000001</v>
      </c>
      <c r="B5" s="8">
        <v>2.3940000000000001</v>
      </c>
      <c r="C5" s="8">
        <v>2.7578</v>
      </c>
      <c r="D5" s="8">
        <v>0</v>
      </c>
      <c r="E5" s="14" t="s">
        <v>39</v>
      </c>
      <c r="F5">
        <v>1</v>
      </c>
      <c r="I5">
        <v>2</v>
      </c>
      <c r="J5" t="s">
        <v>53</v>
      </c>
      <c r="L5">
        <v>4.0133000000000001</v>
      </c>
      <c r="M5">
        <v>4.9615499999999999</v>
      </c>
      <c r="N5">
        <v>4.9829500000000007</v>
      </c>
      <c r="O5">
        <v>4.8390500000000003</v>
      </c>
    </row>
    <row r="6" spans="1:15" x14ac:dyDescent="0.35">
      <c r="A6" s="8">
        <v>1.5627</v>
      </c>
      <c r="B6" s="8">
        <v>1.3467</v>
      </c>
      <c r="C6" s="8">
        <v>2.1189</v>
      </c>
      <c r="D6" s="8">
        <v>0</v>
      </c>
      <c r="E6" s="14" t="s">
        <v>39</v>
      </c>
      <c r="F6">
        <v>1</v>
      </c>
      <c r="I6">
        <v>3</v>
      </c>
      <c r="J6" t="s">
        <v>52</v>
      </c>
      <c r="L6">
        <v>3.6943000000000001</v>
      </c>
      <c r="M6">
        <v>3.00075</v>
      </c>
      <c r="N6">
        <v>2.3626</v>
      </c>
      <c r="O6">
        <v>3.8526499999999997</v>
      </c>
    </row>
    <row r="7" spans="1:15" x14ac:dyDescent="0.35">
      <c r="A7" s="8">
        <v>2.1067</v>
      </c>
      <c r="B7" s="8">
        <v>2.0400999999999998</v>
      </c>
      <c r="C7" s="8">
        <v>1.9613</v>
      </c>
      <c r="D7" s="8">
        <v>0</v>
      </c>
      <c r="E7" s="14" t="s">
        <v>39</v>
      </c>
      <c r="F7">
        <v>1</v>
      </c>
      <c r="I7">
        <v>3</v>
      </c>
      <c r="J7" t="s">
        <v>53</v>
      </c>
      <c r="L7">
        <v>3.7775500000000002</v>
      </c>
      <c r="M7">
        <v>3.1517500000000003</v>
      </c>
      <c r="N7">
        <v>2.45695</v>
      </c>
      <c r="O7">
        <v>3.9302000000000001</v>
      </c>
    </row>
    <row r="8" spans="1:15" x14ac:dyDescent="0.35">
      <c r="A8" s="8">
        <v>2.5607000000000002</v>
      </c>
      <c r="B8" s="8">
        <v>1.7605</v>
      </c>
      <c r="C8" s="8">
        <v>0</v>
      </c>
      <c r="D8" s="8">
        <v>0.84899999999999998</v>
      </c>
      <c r="E8" s="14" t="s">
        <v>32</v>
      </c>
      <c r="F8">
        <v>1</v>
      </c>
      <c r="I8">
        <v>4</v>
      </c>
      <c r="J8" t="s">
        <v>52</v>
      </c>
      <c r="L8">
        <v>4.0110000000000001</v>
      </c>
      <c r="M8">
        <v>4.9682000000000004</v>
      </c>
      <c r="N8">
        <v>5.4843000000000002</v>
      </c>
      <c r="O8">
        <v>5.0354999999999999</v>
      </c>
    </row>
    <row r="9" spans="1:15" x14ac:dyDescent="0.35">
      <c r="A9" s="8">
        <v>3.1448999999999998</v>
      </c>
      <c r="B9" s="8">
        <v>2.5535000000000001</v>
      </c>
      <c r="C9" s="8">
        <v>0</v>
      </c>
      <c r="D9" s="8">
        <v>1.1371</v>
      </c>
      <c r="E9" s="14" t="s">
        <v>32</v>
      </c>
      <c r="F9">
        <v>1</v>
      </c>
      <c r="I9">
        <v>4</v>
      </c>
      <c r="J9" t="s">
        <v>53</v>
      </c>
      <c r="L9">
        <v>4.0023</v>
      </c>
      <c r="M9">
        <v>5.0853000000000002</v>
      </c>
      <c r="N9">
        <v>5.5369000000000002</v>
      </c>
      <c r="O9">
        <v>5.0940000000000003</v>
      </c>
    </row>
    <row r="10" spans="1:15" x14ac:dyDescent="0.35">
      <c r="A10" s="8">
        <v>3.4045000000000001</v>
      </c>
      <c r="B10" s="8">
        <v>2.7530000000000001</v>
      </c>
      <c r="C10" s="8">
        <v>0</v>
      </c>
      <c r="D10" s="8">
        <v>0.91190000000000004</v>
      </c>
      <c r="E10" s="14" t="s">
        <v>32</v>
      </c>
      <c r="F10">
        <v>1</v>
      </c>
      <c r="I10">
        <v>5</v>
      </c>
      <c r="J10" t="s">
        <v>52</v>
      </c>
      <c r="L10">
        <v>4.1212</v>
      </c>
      <c r="M10">
        <v>4.7919</v>
      </c>
      <c r="N10">
        <v>4.9901</v>
      </c>
      <c r="O10">
        <v>4.6881000000000004</v>
      </c>
    </row>
    <row r="11" spans="1:15" x14ac:dyDescent="0.35">
      <c r="A11" s="8">
        <v>3.5712999999999999</v>
      </c>
      <c r="B11" s="8">
        <v>3.2566999999999999</v>
      </c>
      <c r="C11" s="8">
        <v>2.5226999999999999</v>
      </c>
      <c r="D11" s="8">
        <v>0</v>
      </c>
      <c r="E11" s="14" t="s">
        <v>40</v>
      </c>
      <c r="F11">
        <v>1</v>
      </c>
      <c r="I11">
        <v>5</v>
      </c>
      <c r="J11" t="s">
        <v>53</v>
      </c>
      <c r="L11">
        <v>4.2117000000000004</v>
      </c>
      <c r="M11">
        <v>4.9393000000000002</v>
      </c>
      <c r="N11">
        <v>5.1237000000000004</v>
      </c>
      <c r="O11">
        <v>4.8563999999999998</v>
      </c>
    </row>
    <row r="12" spans="1:15" x14ac:dyDescent="0.35">
      <c r="A12" s="8">
        <v>3.0855999999999999</v>
      </c>
      <c r="B12" s="8">
        <v>2.6665000000000001</v>
      </c>
      <c r="C12" s="8">
        <v>2.1791999999999998</v>
      </c>
      <c r="D12" s="8">
        <v>0.21940000000000001</v>
      </c>
      <c r="E12" s="14" t="s">
        <v>40</v>
      </c>
      <c r="F12">
        <v>1</v>
      </c>
      <c r="I12">
        <v>6</v>
      </c>
      <c r="J12" t="s">
        <v>52</v>
      </c>
      <c r="L12">
        <v>4.1614000000000004</v>
      </c>
      <c r="M12">
        <v>4.899</v>
      </c>
      <c r="N12">
        <v>5.2827999999999999</v>
      </c>
      <c r="O12">
        <v>4.9467999999999996</v>
      </c>
    </row>
    <row r="13" spans="1:15" x14ac:dyDescent="0.35">
      <c r="A13" s="8">
        <v>2.6846999999999999</v>
      </c>
      <c r="B13" s="8">
        <v>2.3858999999999999</v>
      </c>
      <c r="C13" s="8">
        <v>2.1768000000000001</v>
      </c>
      <c r="D13" s="8">
        <v>0.217</v>
      </c>
      <c r="E13" s="14" t="s">
        <v>40</v>
      </c>
      <c r="F13">
        <v>1</v>
      </c>
      <c r="I13">
        <v>6</v>
      </c>
      <c r="J13" t="s">
        <v>53</v>
      </c>
      <c r="L13">
        <v>4.2759999999999998</v>
      </c>
      <c r="M13">
        <v>5.0221999999999998</v>
      </c>
      <c r="N13">
        <v>5.3230000000000004</v>
      </c>
      <c r="O13">
        <v>5.0442999999999998</v>
      </c>
    </row>
    <row r="14" spans="1:15" x14ac:dyDescent="0.35">
      <c r="A14" s="8">
        <v>0.7631</v>
      </c>
      <c r="B14" s="8">
        <v>0.85709999999999997</v>
      </c>
      <c r="C14" s="8">
        <v>0</v>
      </c>
      <c r="D14" s="8">
        <v>0.24399999999999999</v>
      </c>
      <c r="E14" s="14" t="s">
        <v>33</v>
      </c>
      <c r="F14">
        <v>1</v>
      </c>
      <c r="I14">
        <v>7</v>
      </c>
      <c r="J14" t="s">
        <v>52</v>
      </c>
      <c r="L14">
        <v>4.1222000000000003</v>
      </c>
      <c r="M14">
        <v>4.8802000000000003</v>
      </c>
      <c r="N14">
        <v>5.0663999999999998</v>
      </c>
      <c r="O14">
        <v>4.9013999999999998</v>
      </c>
    </row>
    <row r="15" spans="1:15" x14ac:dyDescent="0.35">
      <c r="A15" s="8">
        <v>1.6676</v>
      </c>
      <c r="B15" s="8">
        <v>1.0883</v>
      </c>
      <c r="C15" s="8">
        <v>0</v>
      </c>
      <c r="D15" s="8">
        <v>1.0938000000000001</v>
      </c>
      <c r="E15" s="14" t="s">
        <v>33</v>
      </c>
      <c r="F15">
        <v>1</v>
      </c>
      <c r="I15">
        <v>7</v>
      </c>
      <c r="J15" t="s">
        <v>53</v>
      </c>
      <c r="L15">
        <v>3.8746</v>
      </c>
      <c r="M15">
        <v>4.9748999999999999</v>
      </c>
      <c r="N15">
        <v>5.1715999999999998</v>
      </c>
      <c r="O15">
        <v>4.9509999999999996</v>
      </c>
    </row>
    <row r="16" spans="1:15" x14ac:dyDescent="0.35">
      <c r="A16" s="8">
        <v>2.7473999999999998</v>
      </c>
      <c r="B16" s="8">
        <v>1.6956</v>
      </c>
      <c r="C16" s="8">
        <v>0</v>
      </c>
      <c r="D16" s="8">
        <v>0.83230000000000004</v>
      </c>
      <c r="E16" s="14" t="s">
        <v>33</v>
      </c>
      <c r="F16">
        <v>1</v>
      </c>
      <c r="I16">
        <v>8</v>
      </c>
      <c r="J16" t="s">
        <v>52</v>
      </c>
      <c r="L16">
        <v>4.1695000000000002</v>
      </c>
      <c r="M16">
        <v>4.9802</v>
      </c>
      <c r="N16">
        <v>5.2198000000000002</v>
      </c>
      <c r="O16">
        <v>4.9271000000000003</v>
      </c>
    </row>
    <row r="17" spans="1:15" x14ac:dyDescent="0.35">
      <c r="A17" s="8">
        <v>0.96879999999999999</v>
      </c>
      <c r="B17" s="8">
        <v>0.81740000000000002</v>
      </c>
      <c r="C17" s="8">
        <v>1.1274</v>
      </c>
      <c r="D17" s="8">
        <v>0.25700000000000001</v>
      </c>
      <c r="E17" s="14" t="s">
        <v>41</v>
      </c>
      <c r="F17">
        <v>1</v>
      </c>
      <c r="I17">
        <v>8</v>
      </c>
      <c r="J17" t="s">
        <v>53</v>
      </c>
      <c r="L17">
        <v>4.2168000000000001</v>
      </c>
      <c r="M17">
        <v>4.9208999999999996</v>
      </c>
      <c r="N17">
        <v>5.1913</v>
      </c>
      <c r="O17">
        <v>4.9134000000000002</v>
      </c>
    </row>
    <row r="18" spans="1:15" x14ac:dyDescent="0.35">
      <c r="A18" s="8">
        <v>0.93799999999999994</v>
      </c>
      <c r="B18" s="8">
        <v>0.92149999999999999</v>
      </c>
      <c r="C18" s="8">
        <v>1.2805</v>
      </c>
      <c r="D18" s="8">
        <v>1.2257</v>
      </c>
      <c r="E18" s="14" t="s">
        <v>41</v>
      </c>
      <c r="F18">
        <v>1</v>
      </c>
    </row>
    <row r="19" spans="1:15" x14ac:dyDescent="0.35">
      <c r="A19" s="8">
        <v>0.63980000000000004</v>
      </c>
      <c r="B19" s="8">
        <v>0.6502</v>
      </c>
      <c r="C19" s="8">
        <v>1.3264</v>
      </c>
      <c r="D19" s="8">
        <v>4.0399999999999998E-2</v>
      </c>
      <c r="E19" s="14" t="s">
        <v>41</v>
      </c>
      <c r="F19">
        <v>1</v>
      </c>
    </row>
    <row r="20" spans="1:15" x14ac:dyDescent="0.35">
      <c r="A20" s="8">
        <v>4.1177000000000001</v>
      </c>
      <c r="B20" s="8">
        <v>3.2614999999999998</v>
      </c>
      <c r="C20" s="8">
        <v>0</v>
      </c>
      <c r="D20" s="8">
        <v>1.59</v>
      </c>
      <c r="E20" s="14" t="s">
        <v>34</v>
      </c>
      <c r="F20">
        <v>1</v>
      </c>
    </row>
    <row r="21" spans="1:15" x14ac:dyDescent="0.35">
      <c r="A21" s="8">
        <v>3.7265999999999999</v>
      </c>
      <c r="B21" s="8">
        <v>2.7098</v>
      </c>
      <c r="C21" s="8">
        <v>0.93300000000000005</v>
      </c>
      <c r="D21" s="8">
        <v>1.2179</v>
      </c>
      <c r="E21" s="14" t="s">
        <v>34</v>
      </c>
      <c r="F21">
        <v>1</v>
      </c>
    </row>
    <row r="22" spans="1:15" x14ac:dyDescent="0.35">
      <c r="A22" s="8">
        <v>4.133</v>
      </c>
      <c r="B22" s="8">
        <v>3.2494999999999998</v>
      </c>
      <c r="C22" s="8">
        <v>1.0166999999999999</v>
      </c>
      <c r="D22" s="8">
        <v>0.95809999999999995</v>
      </c>
      <c r="E22" s="14" t="s">
        <v>34</v>
      </c>
      <c r="F22">
        <v>1</v>
      </c>
    </row>
    <row r="23" spans="1:15" x14ac:dyDescent="0.35">
      <c r="A23" s="8">
        <v>3.9304000000000001</v>
      </c>
      <c r="B23" s="8">
        <v>3.4074</v>
      </c>
      <c r="C23" s="8">
        <v>2.9483999999999999</v>
      </c>
      <c r="D23" s="8">
        <v>0.2084</v>
      </c>
      <c r="E23" s="14" t="s">
        <v>42</v>
      </c>
      <c r="F23">
        <v>1</v>
      </c>
    </row>
    <row r="24" spans="1:15" x14ac:dyDescent="0.35">
      <c r="A24" s="8">
        <v>5.1589999999999998</v>
      </c>
      <c r="B24" s="8">
        <v>4.7133000000000003</v>
      </c>
      <c r="C24" s="8">
        <v>3.1442000000000001</v>
      </c>
      <c r="D24" s="8">
        <v>0.2175</v>
      </c>
      <c r="E24" s="14" t="s">
        <v>42</v>
      </c>
      <c r="F24">
        <v>1</v>
      </c>
    </row>
    <row r="25" spans="1:15" x14ac:dyDescent="0.35">
      <c r="A25" s="8">
        <v>5.6837999999999997</v>
      </c>
      <c r="B25" s="8">
        <v>5.1891999999999996</v>
      </c>
      <c r="C25" s="8">
        <v>3.2845</v>
      </c>
      <c r="D25" s="8">
        <v>0.2046</v>
      </c>
      <c r="E25" s="14" t="s">
        <v>42</v>
      </c>
      <c r="F25">
        <v>1</v>
      </c>
    </row>
    <row r="26" spans="1:15" x14ac:dyDescent="0.35">
      <c r="A26" s="8">
        <v>1.1180000000000001</v>
      </c>
      <c r="B26" s="8">
        <v>1.5815999999999999</v>
      </c>
      <c r="C26" s="8">
        <v>0</v>
      </c>
      <c r="D26" s="8">
        <v>0.99380000000000002</v>
      </c>
      <c r="E26" s="14" t="s">
        <v>35</v>
      </c>
      <c r="F26">
        <v>1</v>
      </c>
    </row>
    <row r="27" spans="1:15" x14ac:dyDescent="0.35">
      <c r="A27" s="8">
        <v>0.56840000000000002</v>
      </c>
      <c r="B27" s="8">
        <v>0.77200000000000002</v>
      </c>
      <c r="C27" s="8">
        <v>0</v>
      </c>
      <c r="D27" s="8">
        <v>0.45590000000000003</v>
      </c>
      <c r="E27" s="14" t="s">
        <v>35</v>
      </c>
      <c r="F27">
        <v>1</v>
      </c>
    </row>
    <row r="28" spans="1:15" x14ac:dyDescent="0.35">
      <c r="A28" s="8">
        <v>1.1011</v>
      </c>
      <c r="B28" s="8">
        <v>1.2548999999999999</v>
      </c>
      <c r="C28" s="8">
        <v>0</v>
      </c>
      <c r="D28" s="8">
        <v>0.56940000000000002</v>
      </c>
      <c r="E28" s="14" t="s">
        <v>35</v>
      </c>
      <c r="F28">
        <v>1</v>
      </c>
    </row>
    <row r="29" spans="1:15" x14ac:dyDescent="0.35">
      <c r="A29" s="8">
        <v>3.2881999999999998</v>
      </c>
      <c r="B29" s="8">
        <v>3.2254999999999998</v>
      </c>
      <c r="C29" s="8">
        <v>3.5230999999999999</v>
      </c>
      <c r="D29" s="8">
        <v>2.5000000000000001E-3</v>
      </c>
      <c r="E29" s="14" t="s">
        <v>43</v>
      </c>
      <c r="F29">
        <v>1</v>
      </c>
    </row>
    <row r="30" spans="1:15" x14ac:dyDescent="0.35">
      <c r="A30" s="8">
        <v>3.3469000000000002</v>
      </c>
      <c r="B30" s="8">
        <v>3.5430000000000001</v>
      </c>
      <c r="C30" s="8">
        <v>4.4931000000000001</v>
      </c>
      <c r="D30" s="8">
        <v>0</v>
      </c>
      <c r="E30" s="14" t="s">
        <v>43</v>
      </c>
      <c r="F30">
        <v>1</v>
      </c>
    </row>
    <row r="31" spans="1:15" x14ac:dyDescent="0.35">
      <c r="A31" s="8">
        <v>2.3729</v>
      </c>
      <c r="B31" s="8">
        <v>2.4205999999999999</v>
      </c>
      <c r="C31" s="8">
        <v>2.9943</v>
      </c>
      <c r="D31" s="8">
        <v>3.6700000000000003E-2</v>
      </c>
      <c r="E31" s="14" t="s">
        <v>43</v>
      </c>
      <c r="F31">
        <v>1</v>
      </c>
    </row>
    <row r="32" spans="1:15" x14ac:dyDescent="0.35">
      <c r="A32" s="8">
        <v>0.68410000000000004</v>
      </c>
      <c r="B32" s="8">
        <v>0.93300000000000005</v>
      </c>
      <c r="C32" s="8">
        <v>0</v>
      </c>
      <c r="D32" s="8">
        <v>0.27139999999999997</v>
      </c>
      <c r="E32" s="14" t="s">
        <v>36</v>
      </c>
      <c r="F32">
        <v>1</v>
      </c>
    </row>
    <row r="33" spans="1:6" x14ac:dyDescent="0.35">
      <c r="A33" s="8">
        <v>0.65359999999999996</v>
      </c>
      <c r="B33" s="8">
        <v>0.78849999999999998</v>
      </c>
      <c r="C33" s="8">
        <v>0</v>
      </c>
      <c r="D33" s="8">
        <v>0.20449999999999999</v>
      </c>
      <c r="E33" s="14" t="s">
        <v>36</v>
      </c>
      <c r="F33">
        <v>1</v>
      </c>
    </row>
    <row r="34" spans="1:6" x14ac:dyDescent="0.35">
      <c r="A34" s="8">
        <v>0.76480000000000004</v>
      </c>
      <c r="B34" s="8">
        <v>0.85819999999999996</v>
      </c>
      <c r="C34" s="8">
        <v>0</v>
      </c>
      <c r="D34" s="8">
        <v>0.63100000000000001</v>
      </c>
      <c r="E34" s="14" t="s">
        <v>36</v>
      </c>
      <c r="F34">
        <v>1</v>
      </c>
    </row>
    <row r="35" spans="1:6" x14ac:dyDescent="0.35">
      <c r="A35" s="8">
        <v>3.4653999999999998</v>
      </c>
      <c r="B35" s="8">
        <v>3.1196000000000002</v>
      </c>
      <c r="C35" s="8">
        <v>2.7393000000000001</v>
      </c>
      <c r="D35" s="8">
        <v>0</v>
      </c>
      <c r="E35" s="14" t="s">
        <v>44</v>
      </c>
      <c r="F35">
        <v>1</v>
      </c>
    </row>
    <row r="36" spans="1:6" x14ac:dyDescent="0.35">
      <c r="A36" s="8">
        <v>3.0514999999999999</v>
      </c>
      <c r="B36" s="8">
        <v>2.8479000000000001</v>
      </c>
      <c r="C36" s="8">
        <v>1.7976000000000001</v>
      </c>
      <c r="D36" s="8">
        <v>0.21510000000000001</v>
      </c>
      <c r="E36" s="14" t="s">
        <v>44</v>
      </c>
      <c r="F36">
        <v>1</v>
      </c>
    </row>
    <row r="37" spans="1:6" x14ac:dyDescent="0.35">
      <c r="A37" s="8">
        <v>3.5518999999999998</v>
      </c>
      <c r="B37" s="8">
        <v>3.3412999999999999</v>
      </c>
      <c r="C37" s="8">
        <v>2.0160999999999998</v>
      </c>
      <c r="D37" s="8">
        <v>0</v>
      </c>
      <c r="E37" s="14" t="s">
        <v>44</v>
      </c>
      <c r="F37">
        <v>1</v>
      </c>
    </row>
    <row r="38" spans="1:6" x14ac:dyDescent="0.35">
      <c r="A38" s="8">
        <v>0.70409999999999995</v>
      </c>
      <c r="B38" s="8">
        <v>0.98460000000000003</v>
      </c>
      <c r="C38" s="8">
        <v>0</v>
      </c>
      <c r="D38" s="8">
        <v>0.45440000000000003</v>
      </c>
      <c r="E38" s="14" t="s">
        <v>37</v>
      </c>
      <c r="F38">
        <v>1</v>
      </c>
    </row>
    <row r="39" spans="1:6" x14ac:dyDescent="0.35">
      <c r="A39" s="8">
        <v>0.40189999999999998</v>
      </c>
      <c r="B39" s="8">
        <v>0.8659</v>
      </c>
      <c r="C39" s="8">
        <v>0</v>
      </c>
      <c r="D39" s="8">
        <v>0.43319999999999997</v>
      </c>
      <c r="E39" s="14" t="s">
        <v>37</v>
      </c>
      <c r="F39">
        <v>1</v>
      </c>
    </row>
    <row r="40" spans="1:6" x14ac:dyDescent="0.35">
      <c r="A40" s="8">
        <v>0.40660000000000002</v>
      </c>
      <c r="B40" s="8">
        <v>0.86460000000000004</v>
      </c>
      <c r="C40" s="8">
        <v>0</v>
      </c>
      <c r="D40" s="8">
        <v>0.44069999999999998</v>
      </c>
      <c r="E40" s="14" t="s">
        <v>37</v>
      </c>
      <c r="F40">
        <v>1</v>
      </c>
    </row>
    <row r="41" spans="1:6" x14ac:dyDescent="0.35">
      <c r="A41" s="8">
        <v>2.3481000000000001</v>
      </c>
      <c r="B41" s="8">
        <v>2.5154000000000001</v>
      </c>
      <c r="C41" s="8">
        <v>3.8561999999999999</v>
      </c>
      <c r="D41" s="8">
        <v>0</v>
      </c>
      <c r="E41" s="14" t="s">
        <v>45</v>
      </c>
      <c r="F41">
        <v>1</v>
      </c>
    </row>
    <row r="42" spans="1:6" x14ac:dyDescent="0.35">
      <c r="A42" s="8">
        <v>2.6739000000000002</v>
      </c>
      <c r="B42" s="8">
        <v>2.4275000000000002</v>
      </c>
      <c r="C42" s="8">
        <v>4.3098000000000001</v>
      </c>
      <c r="D42" s="8">
        <v>0</v>
      </c>
      <c r="E42" s="14" t="s">
        <v>45</v>
      </c>
      <c r="F42">
        <v>1</v>
      </c>
    </row>
    <row r="43" spans="1:6" x14ac:dyDescent="0.35">
      <c r="A43" s="8">
        <v>1.3083</v>
      </c>
      <c r="B43" s="8">
        <v>1.5323</v>
      </c>
      <c r="C43" s="8">
        <v>2.2913000000000001</v>
      </c>
      <c r="D43" s="8">
        <v>0</v>
      </c>
      <c r="E43" s="14" t="s">
        <v>45</v>
      </c>
      <c r="F43">
        <v>1</v>
      </c>
    </row>
    <row r="44" spans="1:6" x14ac:dyDescent="0.35">
      <c r="A44" s="8">
        <v>1.5121</v>
      </c>
      <c r="B44" s="8">
        <v>1.6611</v>
      </c>
      <c r="C44" s="8">
        <v>0</v>
      </c>
      <c r="D44" s="8">
        <v>0.85070000000000001</v>
      </c>
      <c r="E44" s="14" t="s">
        <v>38</v>
      </c>
      <c r="F44">
        <v>1</v>
      </c>
    </row>
    <row r="45" spans="1:6" x14ac:dyDescent="0.35">
      <c r="A45" s="8">
        <v>1.1339999999999999</v>
      </c>
      <c r="B45" s="8">
        <v>1.3449</v>
      </c>
      <c r="C45" s="8">
        <v>0</v>
      </c>
      <c r="D45" s="8">
        <v>0.6401</v>
      </c>
      <c r="E45" s="14" t="s">
        <v>38</v>
      </c>
      <c r="F45">
        <v>1</v>
      </c>
    </row>
    <row r="46" spans="1:6" x14ac:dyDescent="0.35">
      <c r="A46" s="8">
        <v>1.2558</v>
      </c>
      <c r="B46" s="8">
        <v>1.3271999999999999</v>
      </c>
      <c r="C46" s="8">
        <v>0</v>
      </c>
      <c r="D46" s="8">
        <v>0.51459999999999995</v>
      </c>
      <c r="E46" s="14" t="s">
        <v>38</v>
      </c>
      <c r="F46">
        <v>1</v>
      </c>
    </row>
    <row r="47" spans="1:6" x14ac:dyDescent="0.35">
      <c r="A47" s="8">
        <v>4.8761999999999999</v>
      </c>
      <c r="B47" s="8">
        <v>4.4862000000000002</v>
      </c>
      <c r="C47" s="8">
        <v>2.75</v>
      </c>
      <c r="D47" s="8">
        <v>3.85E-2</v>
      </c>
      <c r="E47" s="14" t="s">
        <v>46</v>
      </c>
      <c r="F47">
        <v>1</v>
      </c>
    </row>
    <row r="48" spans="1:6" x14ac:dyDescent="0.35">
      <c r="A48" s="8">
        <v>4.8479000000000001</v>
      </c>
      <c r="B48" s="8">
        <v>4.2375999999999996</v>
      </c>
      <c r="C48" s="8">
        <v>2.9657</v>
      </c>
      <c r="D48" s="8">
        <v>3.7400000000000003E-2</v>
      </c>
      <c r="E48" s="14" t="s">
        <v>46</v>
      </c>
      <c r="F48">
        <v>1</v>
      </c>
    </row>
    <row r="49" spans="1:6" x14ac:dyDescent="0.35">
      <c r="A49" s="8">
        <v>4.9177999999999997</v>
      </c>
      <c r="B49" s="8">
        <v>4.4390000000000001</v>
      </c>
      <c r="C49" s="8">
        <v>3.0093000000000001</v>
      </c>
      <c r="D49" s="8">
        <v>4.7399999999999998E-2</v>
      </c>
      <c r="E49" s="14" t="s">
        <v>46</v>
      </c>
      <c r="F49">
        <v>1</v>
      </c>
    </row>
    <row r="50" spans="1:6" x14ac:dyDescent="0.35">
      <c r="A50" s="8">
        <v>1.7323999999999999</v>
      </c>
      <c r="B50" s="8">
        <v>0.19839999999999999</v>
      </c>
      <c r="C50" s="8">
        <v>0</v>
      </c>
      <c r="D50" s="8">
        <v>1.3275999999999999</v>
      </c>
      <c r="E50" s="14" t="s">
        <v>31</v>
      </c>
      <c r="F50">
        <v>2</v>
      </c>
    </row>
    <row r="51" spans="1:6" x14ac:dyDescent="0.35">
      <c r="A51" s="8">
        <v>2.3351000000000002</v>
      </c>
      <c r="B51" s="8">
        <v>1.5317000000000001</v>
      </c>
      <c r="C51" s="8">
        <v>0</v>
      </c>
      <c r="D51" s="8">
        <v>1.7753000000000001</v>
      </c>
      <c r="E51" s="14" t="s">
        <v>31</v>
      </c>
      <c r="F51">
        <v>2</v>
      </c>
    </row>
    <row r="52" spans="1:6" x14ac:dyDescent="0.35">
      <c r="A52" s="8">
        <v>2.0146000000000002</v>
      </c>
      <c r="B52" s="8">
        <v>1.5718000000000001</v>
      </c>
      <c r="C52" s="8">
        <v>0</v>
      </c>
      <c r="D52" s="8">
        <v>1.2842</v>
      </c>
      <c r="E52" s="14" t="s">
        <v>31</v>
      </c>
      <c r="F52">
        <v>2</v>
      </c>
    </row>
    <row r="53" spans="1:6" x14ac:dyDescent="0.35">
      <c r="A53" s="8">
        <v>2.5362</v>
      </c>
      <c r="B53" s="8">
        <v>2.7856000000000001</v>
      </c>
      <c r="C53" s="8">
        <v>4.2111000000000001</v>
      </c>
      <c r="D53" s="8">
        <v>8.5699999999999998E-2</v>
      </c>
      <c r="E53" s="14" t="s">
        <v>39</v>
      </c>
      <c r="F53">
        <v>2</v>
      </c>
    </row>
    <row r="54" spans="1:6" x14ac:dyDescent="0.35">
      <c r="A54" s="8">
        <v>1.7556</v>
      </c>
      <c r="B54" s="8">
        <v>1.5782</v>
      </c>
      <c r="C54" s="8">
        <v>4.202</v>
      </c>
      <c r="D54" s="8">
        <v>0.32740000000000002</v>
      </c>
      <c r="E54" s="14" t="s">
        <v>39</v>
      </c>
      <c r="F54">
        <v>2</v>
      </c>
    </row>
    <row r="55" spans="1:6" x14ac:dyDescent="0.35">
      <c r="A55" s="8">
        <v>3.0183</v>
      </c>
      <c r="B55" s="8">
        <v>3.0501</v>
      </c>
      <c r="C55" s="8">
        <v>3.4662999999999999</v>
      </c>
      <c r="D55" s="8">
        <v>0.2873</v>
      </c>
      <c r="E55" s="14" t="s">
        <v>39</v>
      </c>
      <c r="F55">
        <v>2</v>
      </c>
    </row>
    <row r="56" spans="1:6" x14ac:dyDescent="0.35">
      <c r="A56" s="8">
        <v>3.3315000000000001</v>
      </c>
      <c r="B56" s="8">
        <v>2.4830000000000001</v>
      </c>
      <c r="C56" s="8">
        <v>0</v>
      </c>
      <c r="D56" s="8">
        <v>1.5395000000000001</v>
      </c>
      <c r="E56" s="14" t="s">
        <v>32</v>
      </c>
      <c r="F56">
        <v>2</v>
      </c>
    </row>
    <row r="57" spans="1:6" x14ac:dyDescent="0.35">
      <c r="A57" s="8">
        <v>3.7139000000000002</v>
      </c>
      <c r="B57" s="8">
        <v>3.2063999999999999</v>
      </c>
      <c r="C57" s="8">
        <v>0</v>
      </c>
      <c r="D57" s="8">
        <v>1.7861</v>
      </c>
      <c r="E57" s="14" t="s">
        <v>32</v>
      </c>
      <c r="F57">
        <v>2</v>
      </c>
    </row>
    <row r="58" spans="1:6" x14ac:dyDescent="0.35">
      <c r="A58" s="8">
        <v>4.0667999999999997</v>
      </c>
      <c r="B58" s="8">
        <v>3.4729000000000001</v>
      </c>
      <c r="C58" s="8">
        <v>0</v>
      </c>
      <c r="D58" s="8">
        <v>1.6333</v>
      </c>
      <c r="E58" s="14" t="s">
        <v>32</v>
      </c>
      <c r="F58">
        <v>2</v>
      </c>
    </row>
    <row r="59" spans="1:6" x14ac:dyDescent="0.35">
      <c r="A59" s="8">
        <v>3.3643999999999998</v>
      </c>
      <c r="B59" s="8">
        <v>3.1987999999999999</v>
      </c>
      <c r="C59" s="8">
        <v>2.8412999999999999</v>
      </c>
      <c r="D59" s="8">
        <v>0.27260000000000001</v>
      </c>
      <c r="E59" s="14" t="s">
        <v>40</v>
      </c>
      <c r="F59">
        <v>2</v>
      </c>
    </row>
    <row r="60" spans="1:6" x14ac:dyDescent="0.35">
      <c r="A60" s="8">
        <v>3.0537000000000001</v>
      </c>
      <c r="B60" s="8">
        <v>2.8340999999999998</v>
      </c>
      <c r="C60" s="8">
        <v>2.2932000000000001</v>
      </c>
      <c r="D60" s="8">
        <v>0.33929999999999999</v>
      </c>
      <c r="E60" s="14" t="s">
        <v>40</v>
      </c>
      <c r="F60">
        <v>2</v>
      </c>
    </row>
    <row r="61" spans="1:6" x14ac:dyDescent="0.35">
      <c r="A61" s="8">
        <v>3.1440000000000001</v>
      </c>
      <c r="B61" s="8">
        <v>2.93</v>
      </c>
      <c r="C61" s="8">
        <v>2.7843</v>
      </c>
      <c r="D61" s="8">
        <v>0.27750000000000002</v>
      </c>
      <c r="E61" s="14" t="s">
        <v>40</v>
      </c>
      <c r="F61">
        <v>2</v>
      </c>
    </row>
    <row r="62" spans="1:6" x14ac:dyDescent="0.35">
      <c r="A62" s="8">
        <v>1.0326</v>
      </c>
      <c r="B62" s="8">
        <v>0.59870000000000001</v>
      </c>
      <c r="C62" s="8">
        <v>0</v>
      </c>
      <c r="D62" s="8">
        <v>0.49930000000000002</v>
      </c>
      <c r="E62" s="14" t="s">
        <v>33</v>
      </c>
      <c r="F62">
        <v>2</v>
      </c>
    </row>
    <row r="63" spans="1:6" x14ac:dyDescent="0.35">
      <c r="A63" s="8">
        <v>1.7870999999999999</v>
      </c>
      <c r="B63" s="8">
        <v>0.71709999999999996</v>
      </c>
      <c r="C63" s="8">
        <v>0</v>
      </c>
      <c r="D63" s="8">
        <v>1.2117</v>
      </c>
      <c r="E63" s="14" t="s">
        <v>33</v>
      </c>
      <c r="F63">
        <v>2</v>
      </c>
    </row>
    <row r="64" spans="1:6" x14ac:dyDescent="0.35">
      <c r="A64" s="8">
        <v>2.9874000000000001</v>
      </c>
      <c r="B64" s="8">
        <v>1.8161</v>
      </c>
      <c r="C64" s="8">
        <v>0</v>
      </c>
      <c r="D64" s="8">
        <v>1.1328</v>
      </c>
      <c r="E64" s="14" t="s">
        <v>33</v>
      </c>
      <c r="F64">
        <v>2</v>
      </c>
    </row>
    <row r="65" spans="1:6" x14ac:dyDescent="0.35">
      <c r="A65" s="8">
        <v>1.9454</v>
      </c>
      <c r="B65" s="8">
        <v>1.8351999999999999</v>
      </c>
      <c r="C65" s="8">
        <v>3.5844</v>
      </c>
      <c r="D65" s="8">
        <v>0.33110000000000001</v>
      </c>
      <c r="E65" s="14" t="s">
        <v>41</v>
      </c>
      <c r="F65">
        <v>2</v>
      </c>
    </row>
    <row r="66" spans="1:6" x14ac:dyDescent="0.35">
      <c r="A66" s="8">
        <v>0.96860000000000002</v>
      </c>
      <c r="B66" s="8">
        <v>1.0004</v>
      </c>
      <c r="C66" s="8">
        <v>2.7418</v>
      </c>
      <c r="D66" s="8">
        <v>0.32369999999999999</v>
      </c>
      <c r="E66" s="14" t="s">
        <v>41</v>
      </c>
      <c r="F66">
        <v>2</v>
      </c>
    </row>
    <row r="67" spans="1:6" x14ac:dyDescent="0.35">
      <c r="A67" s="8">
        <v>0.81589999999999996</v>
      </c>
      <c r="B67" s="8">
        <v>0.9</v>
      </c>
      <c r="C67" s="8">
        <v>3.1450999999999998</v>
      </c>
      <c r="D67" s="8">
        <v>0.33250000000000002</v>
      </c>
      <c r="E67" s="14" t="s">
        <v>41</v>
      </c>
      <c r="F67">
        <v>2</v>
      </c>
    </row>
    <row r="68" spans="1:6" x14ac:dyDescent="0.35">
      <c r="A68" s="8">
        <v>4.8695000000000004</v>
      </c>
      <c r="B68" s="8">
        <v>4.1696999999999997</v>
      </c>
      <c r="C68" s="8">
        <v>1.5173000000000001</v>
      </c>
      <c r="D68" s="8">
        <v>2.0594000000000001</v>
      </c>
      <c r="E68" s="14" t="s">
        <v>34</v>
      </c>
      <c r="F68">
        <v>2</v>
      </c>
    </row>
    <row r="69" spans="1:6" x14ac:dyDescent="0.35">
      <c r="A69" s="8">
        <v>4.3148</v>
      </c>
      <c r="B69" s="8">
        <v>3.4447999999999999</v>
      </c>
      <c r="C69" s="8">
        <v>1.3776999999999999</v>
      </c>
      <c r="D69" s="8">
        <v>1.5659000000000001</v>
      </c>
      <c r="E69" s="14" t="s">
        <v>34</v>
      </c>
      <c r="F69">
        <v>2</v>
      </c>
    </row>
    <row r="70" spans="1:6" x14ac:dyDescent="0.35">
      <c r="A70" s="8">
        <v>4.4794</v>
      </c>
      <c r="B70" s="8">
        <v>3.8094999999999999</v>
      </c>
      <c r="C70" s="8">
        <v>1.4421999999999999</v>
      </c>
      <c r="D70" s="8">
        <v>1.5592999999999999</v>
      </c>
      <c r="E70" s="14" t="s">
        <v>34</v>
      </c>
      <c r="F70">
        <v>2</v>
      </c>
    </row>
    <row r="71" spans="1:6" x14ac:dyDescent="0.35">
      <c r="A71" s="8">
        <v>5.3308</v>
      </c>
      <c r="B71" s="8">
        <v>5.0895999999999999</v>
      </c>
      <c r="C71" s="8">
        <v>3.6636000000000002</v>
      </c>
      <c r="D71" s="8">
        <v>8.48E-2</v>
      </c>
      <c r="E71" s="14" t="s">
        <v>42</v>
      </c>
      <c r="F71">
        <v>2</v>
      </c>
    </row>
    <row r="72" spans="1:6" x14ac:dyDescent="0.35">
      <c r="A72" s="8">
        <v>6.0641999999999996</v>
      </c>
      <c r="B72" s="8">
        <v>5.7401999999999997</v>
      </c>
      <c r="C72" s="8">
        <v>3.7873999999999999</v>
      </c>
      <c r="D72" s="8">
        <v>8.4099999999999994E-2</v>
      </c>
      <c r="E72" s="14" t="s">
        <v>42</v>
      </c>
      <c r="F72">
        <v>2</v>
      </c>
    </row>
    <row r="73" spans="1:6" x14ac:dyDescent="0.35">
      <c r="A73" s="8">
        <v>6.4043999999999999</v>
      </c>
      <c r="B73" s="8">
        <v>5.8196000000000003</v>
      </c>
      <c r="C73" s="8">
        <v>4.0654000000000003</v>
      </c>
      <c r="D73" s="8">
        <v>7.9799999999999996E-2</v>
      </c>
      <c r="E73" s="14" t="s">
        <v>42</v>
      </c>
      <c r="F73">
        <v>2</v>
      </c>
    </row>
    <row r="74" spans="1:6" x14ac:dyDescent="0.35">
      <c r="A74" s="8">
        <v>1.8906000000000001</v>
      </c>
      <c r="B74" s="8">
        <v>1.8148</v>
      </c>
      <c r="C74" s="8">
        <v>0</v>
      </c>
      <c r="D74" s="8">
        <v>1.8512</v>
      </c>
      <c r="E74" s="14" t="s">
        <v>35</v>
      </c>
      <c r="F74">
        <v>2</v>
      </c>
    </row>
    <row r="75" spans="1:6" x14ac:dyDescent="0.35">
      <c r="A75" s="8">
        <v>1.5367</v>
      </c>
      <c r="B75" s="8">
        <v>1.218</v>
      </c>
      <c r="C75" s="8">
        <v>0</v>
      </c>
      <c r="D75" s="8">
        <v>1.3703000000000001</v>
      </c>
      <c r="E75" s="14" t="s">
        <v>35</v>
      </c>
      <c r="F75">
        <v>2</v>
      </c>
    </row>
    <row r="76" spans="1:6" x14ac:dyDescent="0.35">
      <c r="A76" s="8">
        <v>2.0049999999999999</v>
      </c>
      <c r="B76" s="8">
        <v>1.2262</v>
      </c>
      <c r="C76" s="8">
        <v>0</v>
      </c>
      <c r="D76" s="8">
        <v>1.2639</v>
      </c>
      <c r="E76" s="14" t="s">
        <v>35</v>
      </c>
      <c r="F76">
        <v>2</v>
      </c>
    </row>
    <row r="77" spans="1:6" x14ac:dyDescent="0.35">
      <c r="A77" s="8">
        <v>3.4211999999999998</v>
      </c>
      <c r="B77" s="8">
        <v>3.5482</v>
      </c>
      <c r="C77" s="8">
        <v>4.2126000000000001</v>
      </c>
      <c r="D77" s="8">
        <v>4.5100000000000001E-2</v>
      </c>
      <c r="E77" s="14" t="s">
        <v>43</v>
      </c>
      <c r="F77">
        <v>2</v>
      </c>
    </row>
    <row r="78" spans="1:6" x14ac:dyDescent="0.35">
      <c r="A78" s="8">
        <v>2.3950999999999998</v>
      </c>
      <c r="B78" s="8">
        <v>2.6543000000000001</v>
      </c>
      <c r="C78" s="8">
        <v>3.2021999999999999</v>
      </c>
      <c r="D78" s="8">
        <v>4.0899999999999999E-2</v>
      </c>
      <c r="E78" s="14" t="s">
        <v>43</v>
      </c>
      <c r="F78">
        <v>2</v>
      </c>
    </row>
    <row r="79" spans="1:6" x14ac:dyDescent="0.35">
      <c r="A79" s="8">
        <v>3.4314</v>
      </c>
      <c r="B79" s="8">
        <v>3.5112000000000001</v>
      </c>
      <c r="C79" s="8">
        <v>4.0991</v>
      </c>
      <c r="D79" s="8">
        <v>3.8800000000000001E-2</v>
      </c>
      <c r="E79" s="14" t="s">
        <v>43</v>
      </c>
      <c r="F79">
        <v>2</v>
      </c>
    </row>
    <row r="80" spans="1:6" x14ac:dyDescent="0.35">
      <c r="A80" s="8">
        <v>19.487500000000001</v>
      </c>
      <c r="B80" s="8">
        <v>0.67269999999999996</v>
      </c>
      <c r="C80" s="8">
        <v>0</v>
      </c>
      <c r="D80" s="8">
        <v>0</v>
      </c>
      <c r="E80" s="14" t="s">
        <v>36</v>
      </c>
      <c r="F80">
        <v>2</v>
      </c>
    </row>
    <row r="81" spans="1:6" x14ac:dyDescent="0.35">
      <c r="A81" s="8">
        <v>0.9758</v>
      </c>
      <c r="B81" s="8">
        <v>0.60540000000000005</v>
      </c>
      <c r="C81" s="8">
        <v>0</v>
      </c>
      <c r="D81" s="8">
        <v>0.35699999999999998</v>
      </c>
      <c r="E81" s="14" t="s">
        <v>36</v>
      </c>
      <c r="F81">
        <v>2</v>
      </c>
    </row>
    <row r="82" spans="1:6" x14ac:dyDescent="0.35">
      <c r="A82" s="8">
        <v>1.7079</v>
      </c>
      <c r="B82" s="8">
        <v>1.2323999999999999</v>
      </c>
      <c r="C82" s="8">
        <v>0</v>
      </c>
      <c r="D82" s="8">
        <v>0.83179999999999998</v>
      </c>
      <c r="E82" s="14" t="s">
        <v>36</v>
      </c>
      <c r="F82">
        <v>2</v>
      </c>
    </row>
    <row r="83" spans="1:6" x14ac:dyDescent="0.35">
      <c r="A83" s="8">
        <v>4.0472000000000001</v>
      </c>
      <c r="B83" s="8">
        <v>3.9908999999999999</v>
      </c>
      <c r="C83" s="8">
        <v>3.3231999999999999</v>
      </c>
      <c r="D83" s="8">
        <v>3.2800000000000003E-2</v>
      </c>
      <c r="E83" s="14" t="s">
        <v>44</v>
      </c>
      <c r="F83">
        <v>2</v>
      </c>
    </row>
    <row r="84" spans="1:6" x14ac:dyDescent="0.35">
      <c r="A84" s="8">
        <v>3.5432999999999999</v>
      </c>
      <c r="B84" s="8">
        <v>3.4150999999999998</v>
      </c>
      <c r="C84" s="8">
        <v>2.4512</v>
      </c>
      <c r="D84" s="8">
        <v>4.48E-2</v>
      </c>
      <c r="E84" s="14" t="s">
        <v>44</v>
      </c>
      <c r="F84">
        <v>2</v>
      </c>
    </row>
    <row r="85" spans="1:6" x14ac:dyDescent="0.35">
      <c r="A85" s="8">
        <v>3.8553999999999999</v>
      </c>
      <c r="B85" s="8">
        <v>3.7292999999999998</v>
      </c>
      <c r="C85" s="8">
        <v>2.7385999999999999</v>
      </c>
      <c r="D85" s="8">
        <v>0.27350000000000002</v>
      </c>
      <c r="E85" s="14" t="s">
        <v>44</v>
      </c>
      <c r="F85">
        <v>2</v>
      </c>
    </row>
    <row r="86" spans="1:6" x14ac:dyDescent="0.35">
      <c r="A86" s="8">
        <v>2.5099999999999998</v>
      </c>
      <c r="B86" s="8">
        <v>2.2107999999999999</v>
      </c>
      <c r="C86" s="8">
        <v>0</v>
      </c>
      <c r="D86" s="8">
        <v>1.875</v>
      </c>
      <c r="E86" s="14" t="s">
        <v>37</v>
      </c>
      <c r="F86">
        <v>2</v>
      </c>
    </row>
    <row r="87" spans="1:6" x14ac:dyDescent="0.35">
      <c r="A87" s="8">
        <v>1.5075000000000001</v>
      </c>
      <c r="B87" s="8">
        <v>0.91790000000000005</v>
      </c>
      <c r="C87" s="8">
        <v>0</v>
      </c>
      <c r="D87" s="8">
        <v>0.93089999999999995</v>
      </c>
      <c r="E87" s="14" t="s">
        <v>37</v>
      </c>
      <c r="F87">
        <v>2</v>
      </c>
    </row>
    <row r="88" spans="1:6" x14ac:dyDescent="0.35">
      <c r="A88" s="8">
        <v>1.9426000000000001</v>
      </c>
      <c r="B88" s="8">
        <v>1.6786000000000001</v>
      </c>
      <c r="C88" s="8">
        <v>0</v>
      </c>
      <c r="D88" s="8">
        <v>1.2603</v>
      </c>
      <c r="E88" s="14" t="s">
        <v>37</v>
      </c>
      <c r="F88">
        <v>2</v>
      </c>
    </row>
    <row r="89" spans="1:6" x14ac:dyDescent="0.35">
      <c r="A89" s="8">
        <v>2.7389999999999999</v>
      </c>
      <c r="B89" s="8">
        <v>3.0314000000000001</v>
      </c>
      <c r="C89" s="8">
        <v>4.6017000000000001</v>
      </c>
      <c r="D89" s="8">
        <v>3.2000000000000001E-2</v>
      </c>
      <c r="E89" s="14" t="s">
        <v>45</v>
      </c>
      <c r="F89">
        <v>2</v>
      </c>
    </row>
    <row r="90" spans="1:6" x14ac:dyDescent="0.35">
      <c r="A90" s="8">
        <v>3.3521000000000001</v>
      </c>
      <c r="B90" s="8">
        <v>3.4157999999999999</v>
      </c>
      <c r="C90" s="8">
        <v>4.5019</v>
      </c>
      <c r="D90" s="8">
        <v>3.1199999999999999E-2</v>
      </c>
      <c r="E90" s="14" t="s">
        <v>45</v>
      </c>
      <c r="F90">
        <v>2</v>
      </c>
    </row>
    <row r="91" spans="1:6" x14ac:dyDescent="0.35">
      <c r="A91" s="8">
        <v>2.6095999999999999</v>
      </c>
      <c r="B91" s="8">
        <v>2.4235000000000002</v>
      </c>
      <c r="C91" s="8">
        <v>3.5651999999999999</v>
      </c>
      <c r="D91" s="8">
        <v>3.4000000000000002E-2</v>
      </c>
      <c r="E91" s="14" t="s">
        <v>45</v>
      </c>
      <c r="F91">
        <v>2</v>
      </c>
    </row>
    <row r="92" spans="1:6" x14ac:dyDescent="0.35">
      <c r="A92" s="8">
        <v>2.1991999999999998</v>
      </c>
      <c r="B92" s="8">
        <v>1.8495999999999999</v>
      </c>
      <c r="C92" s="8">
        <v>1.0497000000000001</v>
      </c>
      <c r="D92" s="8">
        <v>1.5213000000000001</v>
      </c>
      <c r="E92" s="14" t="s">
        <v>38</v>
      </c>
      <c r="F92">
        <v>2</v>
      </c>
    </row>
    <row r="93" spans="1:6" x14ac:dyDescent="0.35">
      <c r="A93" s="8">
        <v>1.4025000000000001</v>
      </c>
      <c r="B93" s="8">
        <v>0.99580000000000002</v>
      </c>
      <c r="C93" s="8">
        <v>0</v>
      </c>
      <c r="D93" s="8">
        <v>0.7792</v>
      </c>
      <c r="E93" s="14" t="s">
        <v>38</v>
      </c>
      <c r="F93">
        <v>2</v>
      </c>
    </row>
    <row r="94" spans="1:6" x14ac:dyDescent="0.35">
      <c r="A94" s="8">
        <v>2.2305000000000001</v>
      </c>
      <c r="B94" s="8">
        <v>1.9391</v>
      </c>
      <c r="C94" s="8">
        <v>0</v>
      </c>
      <c r="D94" s="8">
        <v>1.0945</v>
      </c>
      <c r="E94" s="14" t="s">
        <v>38</v>
      </c>
      <c r="F94">
        <v>2</v>
      </c>
    </row>
    <row r="95" spans="1:6" x14ac:dyDescent="0.35">
      <c r="A95" s="8">
        <v>5.1273</v>
      </c>
      <c r="B95" s="8">
        <v>4.9995000000000003</v>
      </c>
      <c r="C95" s="8">
        <v>3.1234000000000002</v>
      </c>
      <c r="D95" s="8">
        <v>8.5599999999999996E-2</v>
      </c>
      <c r="E95" s="14" t="s">
        <v>46</v>
      </c>
      <c r="F95">
        <v>2</v>
      </c>
    </row>
    <row r="96" spans="1:6" x14ac:dyDescent="0.35">
      <c r="A96" s="8">
        <v>5.0133000000000001</v>
      </c>
      <c r="B96" s="8">
        <v>4.7083000000000004</v>
      </c>
      <c r="C96" s="8">
        <v>3.3414999999999999</v>
      </c>
      <c r="D96" s="8">
        <v>8.4599999999999995E-2</v>
      </c>
      <c r="E96" s="14" t="s">
        <v>46</v>
      </c>
      <c r="F96">
        <v>2</v>
      </c>
    </row>
    <row r="97" spans="1:6" x14ac:dyDescent="0.35">
      <c r="A97" s="8">
        <v>5.2920999999999996</v>
      </c>
      <c r="B97" s="8">
        <v>4.8738000000000001</v>
      </c>
      <c r="C97" s="8">
        <v>3.6381000000000001</v>
      </c>
      <c r="D97" s="8">
        <v>8.7499999999999994E-2</v>
      </c>
      <c r="E97" s="14" t="s">
        <v>46</v>
      </c>
      <c r="F97">
        <v>2</v>
      </c>
    </row>
    <row r="98" spans="1:6" x14ac:dyDescent="0.35">
      <c r="A98" s="8">
        <v>1.5838000000000001</v>
      </c>
      <c r="B98" s="8">
        <v>0.39150000000000001</v>
      </c>
      <c r="C98" s="8">
        <v>0</v>
      </c>
      <c r="D98" s="8">
        <v>0.94030000000000002</v>
      </c>
      <c r="E98" s="14" t="s">
        <v>31</v>
      </c>
      <c r="F98">
        <v>3</v>
      </c>
    </row>
    <row r="99" spans="1:6" x14ac:dyDescent="0.35">
      <c r="A99" s="8">
        <v>2.0695000000000001</v>
      </c>
      <c r="B99" s="8">
        <v>1.1345000000000001</v>
      </c>
      <c r="C99" s="8">
        <v>0</v>
      </c>
      <c r="D99" s="8">
        <v>1.2577</v>
      </c>
      <c r="E99" s="14" t="s">
        <v>31</v>
      </c>
      <c r="F99">
        <v>3</v>
      </c>
    </row>
    <row r="100" spans="1:6" x14ac:dyDescent="0.35">
      <c r="A100" s="8">
        <v>2.5341</v>
      </c>
      <c r="B100" s="8">
        <v>2.0672999999999999</v>
      </c>
      <c r="C100" s="8">
        <v>0</v>
      </c>
      <c r="D100" s="8">
        <v>1.5538000000000001</v>
      </c>
      <c r="E100" s="14" t="s">
        <v>31</v>
      </c>
      <c r="F100">
        <v>3</v>
      </c>
    </row>
    <row r="101" spans="1:6" x14ac:dyDescent="0.35">
      <c r="A101" s="8">
        <v>2.8416000000000001</v>
      </c>
      <c r="B101" s="8">
        <v>2.9367999999999999</v>
      </c>
      <c r="C101" s="8">
        <v>4.4409000000000001</v>
      </c>
      <c r="D101" s="8">
        <v>0</v>
      </c>
      <c r="E101" s="14" t="s">
        <v>39</v>
      </c>
      <c r="F101">
        <v>3</v>
      </c>
    </row>
    <row r="102" spans="1:6" x14ac:dyDescent="0.35">
      <c r="A102" s="8">
        <v>1.9830000000000001</v>
      </c>
      <c r="B102" s="8">
        <v>1.6677</v>
      </c>
      <c r="C102" s="8">
        <v>4.4421999999999997</v>
      </c>
      <c r="D102" s="8">
        <v>0</v>
      </c>
      <c r="E102" s="14" t="s">
        <v>39</v>
      </c>
      <c r="F102">
        <v>3</v>
      </c>
    </row>
    <row r="103" spans="1:6" x14ac:dyDescent="0.35">
      <c r="A103" s="8">
        <v>3.4556</v>
      </c>
      <c r="B103" s="8">
        <v>3.3382000000000001</v>
      </c>
      <c r="C103" s="8">
        <v>4.2248999999999999</v>
      </c>
      <c r="D103" s="8">
        <v>0</v>
      </c>
      <c r="E103" s="14" t="s">
        <v>39</v>
      </c>
      <c r="F103">
        <v>3</v>
      </c>
    </row>
    <row r="104" spans="1:6" x14ac:dyDescent="0.35">
      <c r="A104" s="8">
        <v>3.5598000000000001</v>
      </c>
      <c r="B104" s="8">
        <v>2.5005000000000002</v>
      </c>
      <c r="C104" s="8">
        <v>0</v>
      </c>
      <c r="D104" s="8">
        <v>1.2768999999999999</v>
      </c>
      <c r="E104" s="14" t="s">
        <v>32</v>
      </c>
      <c r="F104">
        <v>3</v>
      </c>
    </row>
    <row r="105" spans="1:6" x14ac:dyDescent="0.35">
      <c r="A105" s="8">
        <v>4.2150999999999996</v>
      </c>
      <c r="B105" s="8">
        <v>3.8654000000000002</v>
      </c>
      <c r="C105" s="8">
        <v>0</v>
      </c>
      <c r="D105" s="8">
        <v>2.3639999999999999</v>
      </c>
      <c r="E105" s="14" t="s">
        <v>32</v>
      </c>
      <c r="F105">
        <v>3</v>
      </c>
    </row>
    <row r="106" spans="1:6" x14ac:dyDescent="0.35">
      <c r="A106" s="8">
        <v>4.5446</v>
      </c>
      <c r="B106" s="8">
        <v>4.0781999999999998</v>
      </c>
      <c r="C106" s="8">
        <v>0</v>
      </c>
      <c r="D106" s="8">
        <v>2.5272999999999999</v>
      </c>
      <c r="E106" s="14" t="s">
        <v>32</v>
      </c>
      <c r="F106">
        <v>3</v>
      </c>
    </row>
    <row r="107" spans="1:6" x14ac:dyDescent="0.35">
      <c r="A107" s="8">
        <v>4.5065999999999997</v>
      </c>
      <c r="B107" s="8">
        <v>4.3163</v>
      </c>
      <c r="C107" s="8">
        <v>3.6917</v>
      </c>
      <c r="D107" s="8">
        <v>0</v>
      </c>
      <c r="E107" s="14" t="s">
        <v>40</v>
      </c>
      <c r="F107">
        <v>3</v>
      </c>
    </row>
    <row r="108" spans="1:6" x14ac:dyDescent="0.35">
      <c r="A108" s="8">
        <v>3.1616</v>
      </c>
      <c r="B108" s="8">
        <v>2.8851</v>
      </c>
      <c r="C108" s="8">
        <v>2.2267999999999999</v>
      </c>
      <c r="D108" s="8">
        <v>0</v>
      </c>
      <c r="E108" s="14" t="s">
        <v>40</v>
      </c>
      <c r="F108">
        <v>3</v>
      </c>
    </row>
    <row r="109" spans="1:6" x14ac:dyDescent="0.35">
      <c r="A109" s="8">
        <v>4.1196999999999999</v>
      </c>
      <c r="B109" s="8">
        <v>3.9895999999999998</v>
      </c>
      <c r="C109" s="8">
        <v>3.5371999999999999</v>
      </c>
      <c r="D109" s="8">
        <v>0</v>
      </c>
      <c r="E109" s="14" t="s">
        <v>40</v>
      </c>
      <c r="F109">
        <v>3</v>
      </c>
    </row>
    <row r="110" spans="1:6" x14ac:dyDescent="0.35">
      <c r="A110" s="8">
        <v>1.4994000000000001</v>
      </c>
      <c r="B110" s="8">
        <v>1.0022</v>
      </c>
      <c r="C110" s="8">
        <v>0</v>
      </c>
      <c r="D110" s="8">
        <v>0.52370000000000005</v>
      </c>
      <c r="E110" s="14" t="s">
        <v>33</v>
      </c>
      <c r="F110">
        <v>3</v>
      </c>
    </row>
    <row r="111" spans="1:6" x14ac:dyDescent="0.35">
      <c r="A111" s="8">
        <v>2.3007</v>
      </c>
      <c r="B111" s="8">
        <v>0.67879999999999996</v>
      </c>
      <c r="C111" s="8">
        <v>0</v>
      </c>
      <c r="D111" s="8">
        <v>1.1916</v>
      </c>
      <c r="E111" s="14" t="s">
        <v>33</v>
      </c>
      <c r="F111">
        <v>3</v>
      </c>
    </row>
    <row r="112" spans="1:6" x14ac:dyDescent="0.35">
      <c r="A112" s="8">
        <v>3.2682000000000002</v>
      </c>
      <c r="B112" s="8">
        <v>1.919</v>
      </c>
      <c r="C112" s="8">
        <v>0</v>
      </c>
      <c r="D112" s="8">
        <v>1.5784</v>
      </c>
      <c r="E112" s="14" t="s">
        <v>33</v>
      </c>
      <c r="F112">
        <v>3</v>
      </c>
    </row>
    <row r="113" spans="1:6" x14ac:dyDescent="0.35">
      <c r="A113" s="8">
        <v>1.8169999999999999</v>
      </c>
      <c r="B113" s="8">
        <v>1.8012999999999999</v>
      </c>
      <c r="C113" s="8">
        <v>3.7471000000000001</v>
      </c>
      <c r="D113" s="8">
        <v>0</v>
      </c>
      <c r="E113" s="14" t="s">
        <v>41</v>
      </c>
      <c r="F113">
        <v>3</v>
      </c>
    </row>
    <row r="114" spans="1:6" x14ac:dyDescent="0.35">
      <c r="A114" s="8">
        <v>1.4995000000000001</v>
      </c>
      <c r="B114" s="8">
        <v>1.4616</v>
      </c>
      <c r="C114" s="8">
        <v>0</v>
      </c>
      <c r="D114" s="8">
        <v>0</v>
      </c>
      <c r="E114" s="14" t="s">
        <v>41</v>
      </c>
      <c r="F114">
        <v>3</v>
      </c>
    </row>
    <row r="115" spans="1:6" x14ac:dyDescent="0.35">
      <c r="A115" s="8">
        <v>1.4282999999999999</v>
      </c>
      <c r="B115" s="8">
        <v>1.2803</v>
      </c>
      <c r="C115" s="8">
        <v>3.6015999999999999</v>
      </c>
      <c r="D115" s="8">
        <v>0</v>
      </c>
      <c r="E115" s="14" t="s">
        <v>41</v>
      </c>
      <c r="F115">
        <v>3</v>
      </c>
    </row>
    <row r="116" spans="1:6" x14ac:dyDescent="0.35">
      <c r="A116" s="8">
        <v>5.0568999999999997</v>
      </c>
      <c r="B116" s="15">
        <v>4.6410999999999998</v>
      </c>
      <c r="C116" s="8">
        <v>1.857</v>
      </c>
      <c r="D116" s="8">
        <v>2.3096000000000001</v>
      </c>
      <c r="E116" s="14" t="s">
        <v>34</v>
      </c>
      <c r="F116">
        <v>3</v>
      </c>
    </row>
    <row r="117" spans="1:6" x14ac:dyDescent="0.35">
      <c r="A117" s="8">
        <v>4.0995999999999997</v>
      </c>
      <c r="B117" s="15">
        <v>1E-3</v>
      </c>
      <c r="C117" s="8">
        <v>1.5615000000000001</v>
      </c>
      <c r="D117" s="8">
        <v>0.62460000000000004</v>
      </c>
      <c r="E117" s="14" t="s">
        <v>34</v>
      </c>
      <c r="F117">
        <v>3</v>
      </c>
    </row>
    <row r="118" spans="1:6" x14ac:dyDescent="0.35">
      <c r="A118" s="8">
        <v>4.2488999999999999</v>
      </c>
      <c r="B118" s="15">
        <v>0</v>
      </c>
      <c r="C118" s="8">
        <v>1.5845</v>
      </c>
      <c r="D118" s="8">
        <v>0</v>
      </c>
      <c r="E118" s="14" t="s">
        <v>34</v>
      </c>
      <c r="F118">
        <v>3</v>
      </c>
    </row>
    <row r="119" spans="1:6" x14ac:dyDescent="0.35">
      <c r="A119" s="8">
        <v>6.2911999999999999</v>
      </c>
      <c r="B119" s="8">
        <v>5.7911000000000001</v>
      </c>
      <c r="C119" s="8">
        <v>4.4109999999999996</v>
      </c>
      <c r="D119" s="8">
        <v>0</v>
      </c>
      <c r="E119" s="14" t="s">
        <v>42</v>
      </c>
      <c r="F119">
        <v>3</v>
      </c>
    </row>
    <row r="120" spans="1:6" x14ac:dyDescent="0.35">
      <c r="A120" s="8">
        <v>6.3110999999999997</v>
      </c>
      <c r="B120" s="8">
        <v>6.1397000000000004</v>
      </c>
      <c r="C120" s="8">
        <v>4.6060999999999996</v>
      </c>
      <c r="D120" s="8">
        <v>0</v>
      </c>
      <c r="E120" s="14" t="s">
        <v>42</v>
      </c>
      <c r="F120">
        <v>3</v>
      </c>
    </row>
    <row r="121" spans="1:6" x14ac:dyDescent="0.35">
      <c r="A121" s="8">
        <v>6.3014000000000001</v>
      </c>
      <c r="B121" s="8">
        <v>5.8940999999999999</v>
      </c>
      <c r="C121" s="8">
        <v>4.3269000000000002</v>
      </c>
      <c r="D121" s="8">
        <v>0</v>
      </c>
      <c r="E121" s="14" t="s">
        <v>42</v>
      </c>
      <c r="F121">
        <v>3</v>
      </c>
    </row>
    <row r="122" spans="1:6" x14ac:dyDescent="0.35">
      <c r="A122" s="8">
        <v>0</v>
      </c>
      <c r="B122" s="8">
        <v>1.0286999999999999</v>
      </c>
      <c r="C122" s="8">
        <v>0</v>
      </c>
      <c r="D122" s="8">
        <v>0.74260000000000004</v>
      </c>
      <c r="E122" s="14" t="s">
        <v>35</v>
      </c>
      <c r="F122">
        <v>3</v>
      </c>
    </row>
    <row r="123" spans="1:6" x14ac:dyDescent="0.35">
      <c r="A123" s="8">
        <v>1.2519</v>
      </c>
      <c r="B123" s="8">
        <v>0.90029999999999999</v>
      </c>
      <c r="C123" s="8">
        <v>0</v>
      </c>
      <c r="D123" s="8">
        <v>0.93459999999999999</v>
      </c>
      <c r="E123" s="14" t="s">
        <v>35</v>
      </c>
      <c r="F123">
        <v>3</v>
      </c>
    </row>
    <row r="124" spans="1:6" x14ac:dyDescent="0.35">
      <c r="A124" s="8">
        <v>1.0410999999999999</v>
      </c>
      <c r="B124" s="8">
        <v>0.70820000000000005</v>
      </c>
      <c r="C124" s="8">
        <v>0</v>
      </c>
      <c r="D124" s="8">
        <v>0.46860000000000002</v>
      </c>
      <c r="E124" s="14" t="s">
        <v>35</v>
      </c>
      <c r="F124">
        <v>3</v>
      </c>
    </row>
    <row r="125" spans="1:6" x14ac:dyDescent="0.35">
      <c r="A125" s="8">
        <v>3.1459000000000001</v>
      </c>
      <c r="B125" s="8">
        <v>3.335</v>
      </c>
      <c r="C125" s="8">
        <v>4.2232000000000003</v>
      </c>
      <c r="D125" s="8">
        <v>0</v>
      </c>
      <c r="E125" s="14" t="s">
        <v>43</v>
      </c>
      <c r="F125">
        <v>3</v>
      </c>
    </row>
    <row r="126" spans="1:6" x14ac:dyDescent="0.35">
      <c r="A126" s="8">
        <v>3.556</v>
      </c>
      <c r="B126" s="8">
        <v>3.9150999999999998</v>
      </c>
      <c r="C126" s="8">
        <v>5.431</v>
      </c>
      <c r="D126" s="8">
        <v>0</v>
      </c>
      <c r="E126" s="14" t="s">
        <v>43</v>
      </c>
      <c r="F126">
        <v>3</v>
      </c>
    </row>
    <row r="127" spans="1:6" x14ac:dyDescent="0.35">
      <c r="A127" s="8">
        <v>3.5861000000000001</v>
      </c>
      <c r="B127" s="8">
        <v>3.6816</v>
      </c>
      <c r="C127" s="8">
        <v>4.4915000000000003</v>
      </c>
      <c r="D127" s="8">
        <v>0</v>
      </c>
      <c r="E127" s="14" t="s">
        <v>43</v>
      </c>
      <c r="F127">
        <v>3</v>
      </c>
    </row>
    <row r="128" spans="1:6" x14ac:dyDescent="0.35">
      <c r="A128" s="8">
        <v>1.264</v>
      </c>
      <c r="B128" s="8">
        <v>0.79049999999999998</v>
      </c>
      <c r="C128" s="8">
        <v>0</v>
      </c>
      <c r="D128" s="8">
        <v>0.39389999999999997</v>
      </c>
      <c r="E128" s="14" t="s">
        <v>36</v>
      </c>
      <c r="F128">
        <v>3</v>
      </c>
    </row>
    <row r="129" spans="1:6" x14ac:dyDescent="0.35">
      <c r="A129" s="8">
        <v>1.3008999999999999</v>
      </c>
      <c r="B129" s="8">
        <v>0.77869999999999995</v>
      </c>
      <c r="C129" s="8">
        <v>0</v>
      </c>
      <c r="D129" s="8">
        <v>0.25530000000000003</v>
      </c>
      <c r="E129" s="14" t="s">
        <v>36</v>
      </c>
      <c r="F129">
        <v>3</v>
      </c>
    </row>
    <row r="130" spans="1:6" x14ac:dyDescent="0.35">
      <c r="A130" s="8">
        <v>1.2421</v>
      </c>
      <c r="B130" s="8">
        <v>0.74</v>
      </c>
      <c r="C130" s="8">
        <v>0</v>
      </c>
      <c r="D130" s="8">
        <v>0.26390000000000002</v>
      </c>
      <c r="E130" s="14" t="s">
        <v>36</v>
      </c>
      <c r="F130">
        <v>3</v>
      </c>
    </row>
    <row r="131" spans="1:6" x14ac:dyDescent="0.35">
      <c r="A131" s="8">
        <v>4.1741999999999999</v>
      </c>
      <c r="B131" s="8">
        <v>4.0326000000000004</v>
      </c>
      <c r="C131" s="8">
        <v>3.5695999999999999</v>
      </c>
      <c r="D131" s="8">
        <v>0</v>
      </c>
      <c r="E131" s="14" t="s">
        <v>44</v>
      </c>
      <c r="F131">
        <v>3</v>
      </c>
    </row>
    <row r="132" spans="1:6" x14ac:dyDescent="0.35">
      <c r="A132" s="8">
        <v>4.1676000000000002</v>
      </c>
      <c r="B132" s="8">
        <v>4.0906000000000002</v>
      </c>
      <c r="C132" s="8">
        <v>3.0707</v>
      </c>
      <c r="D132" s="8">
        <v>0</v>
      </c>
      <c r="E132" s="14" t="s">
        <v>44</v>
      </c>
      <c r="F132">
        <v>3</v>
      </c>
    </row>
    <row r="133" spans="1:6" x14ac:dyDescent="0.35">
      <c r="A133" s="8">
        <v>3.9769999999999999</v>
      </c>
      <c r="B133" s="8">
        <v>4.1646000000000001</v>
      </c>
      <c r="C133" s="8">
        <v>2.7246999999999999</v>
      </c>
      <c r="D133" s="8">
        <v>0</v>
      </c>
      <c r="E133" s="14" t="s">
        <v>44</v>
      </c>
      <c r="F133">
        <v>3</v>
      </c>
    </row>
    <row r="134" spans="1:6" x14ac:dyDescent="0.35">
      <c r="A134" s="8">
        <v>1.9481999999999999</v>
      </c>
      <c r="B134" s="8">
        <v>1.7264999999999999</v>
      </c>
      <c r="C134" s="8">
        <v>0</v>
      </c>
      <c r="D134" s="8">
        <v>1.2225999999999999</v>
      </c>
      <c r="E134" s="14" t="s">
        <v>37</v>
      </c>
      <c r="F134">
        <v>3</v>
      </c>
    </row>
    <row r="135" spans="1:6" x14ac:dyDescent="0.35">
      <c r="A135" s="8">
        <v>1.0448</v>
      </c>
      <c r="B135" s="8">
        <v>0.53300000000000003</v>
      </c>
      <c r="C135" s="8">
        <v>0</v>
      </c>
      <c r="D135" s="8">
        <v>0.27750000000000002</v>
      </c>
      <c r="E135" s="14" t="s">
        <v>37</v>
      </c>
      <c r="F135">
        <v>3</v>
      </c>
    </row>
    <row r="136" spans="1:6" x14ac:dyDescent="0.35">
      <c r="A136" s="8">
        <v>1.6598999999999999</v>
      </c>
      <c r="B136" s="8">
        <v>1.3495999999999999</v>
      </c>
      <c r="C136" s="8">
        <v>0</v>
      </c>
      <c r="D136" s="8">
        <v>0.8085</v>
      </c>
      <c r="E136" s="14" t="s">
        <v>37</v>
      </c>
      <c r="F136">
        <v>3</v>
      </c>
    </row>
    <row r="137" spans="1:6" x14ac:dyDescent="0.35">
      <c r="A137" s="8">
        <v>3.1612</v>
      </c>
      <c r="B137" s="8">
        <v>3.66</v>
      </c>
      <c r="C137" s="8">
        <v>6.4917999999999996</v>
      </c>
      <c r="D137" s="8">
        <v>0</v>
      </c>
      <c r="E137" s="14" t="s">
        <v>45</v>
      </c>
      <c r="F137">
        <v>3</v>
      </c>
    </row>
    <row r="138" spans="1:6" x14ac:dyDescent="0.35">
      <c r="A138" s="8">
        <v>3.7227999999999999</v>
      </c>
      <c r="B138" s="8">
        <v>3.82</v>
      </c>
      <c r="C138" s="8">
        <v>4.9561000000000002</v>
      </c>
      <c r="D138" s="8">
        <v>0</v>
      </c>
      <c r="E138" s="14" t="s">
        <v>45</v>
      </c>
      <c r="F138">
        <v>3</v>
      </c>
    </row>
    <row r="139" spans="1:6" x14ac:dyDescent="0.35">
      <c r="A139" s="8">
        <v>2.3801999999999999</v>
      </c>
      <c r="B139" s="8">
        <v>2.3161999999999998</v>
      </c>
      <c r="C139" s="8">
        <v>3.7831000000000001</v>
      </c>
      <c r="D139" s="8">
        <v>0</v>
      </c>
      <c r="E139" s="14" t="s">
        <v>45</v>
      </c>
      <c r="F139">
        <v>3</v>
      </c>
    </row>
    <row r="140" spans="1:6" x14ac:dyDescent="0.35">
      <c r="A140" s="8">
        <v>2.5394999999999999</v>
      </c>
      <c r="B140" s="8">
        <v>2.0590999999999999</v>
      </c>
      <c r="C140" s="8">
        <v>0</v>
      </c>
      <c r="D140" s="8">
        <v>1.4950000000000001</v>
      </c>
      <c r="E140" s="14" t="s">
        <v>38</v>
      </c>
      <c r="F140">
        <v>3</v>
      </c>
    </row>
    <row r="141" spans="1:6" x14ac:dyDescent="0.35">
      <c r="A141" s="8">
        <v>1.8456999999999999</v>
      </c>
      <c r="B141" s="8">
        <v>1.3757999999999999</v>
      </c>
      <c r="C141" s="8">
        <v>0</v>
      </c>
      <c r="D141" s="8">
        <v>0.91500000000000004</v>
      </c>
      <c r="E141" s="14" t="s">
        <v>38</v>
      </c>
      <c r="F141">
        <v>3</v>
      </c>
    </row>
    <row r="142" spans="1:6" x14ac:dyDescent="0.35">
      <c r="A142" s="8">
        <v>2.3113000000000001</v>
      </c>
      <c r="B142" s="8">
        <v>1.8499000000000001</v>
      </c>
      <c r="C142" s="8">
        <v>0</v>
      </c>
      <c r="D142" s="8">
        <v>0.96730000000000005</v>
      </c>
      <c r="E142" s="14" t="s">
        <v>38</v>
      </c>
      <c r="F142">
        <v>3</v>
      </c>
    </row>
    <row r="143" spans="1:6" x14ac:dyDescent="0.35">
      <c r="A143" s="8">
        <v>5.6577000000000002</v>
      </c>
      <c r="B143" s="8">
        <v>5.6403999999999996</v>
      </c>
      <c r="C143" s="8">
        <v>4.3653000000000004</v>
      </c>
      <c r="D143" s="8">
        <v>0</v>
      </c>
      <c r="E143" s="14" t="s">
        <v>46</v>
      </c>
      <c r="F143">
        <v>3</v>
      </c>
    </row>
    <row r="144" spans="1:6" x14ac:dyDescent="0.35">
      <c r="A144" s="8">
        <v>5.6661000000000001</v>
      </c>
      <c r="B144" s="8">
        <v>5.2957000000000001</v>
      </c>
      <c r="C144" s="8">
        <v>4.2807000000000004</v>
      </c>
      <c r="D144" s="8">
        <v>0</v>
      </c>
      <c r="E144" s="14" t="s">
        <v>46</v>
      </c>
      <c r="F144">
        <v>3</v>
      </c>
    </row>
    <row r="145" spans="1:6" x14ac:dyDescent="0.35">
      <c r="A145" s="8">
        <v>5.6885000000000003</v>
      </c>
      <c r="B145" s="8">
        <v>5.3498999999999999</v>
      </c>
      <c r="C145" s="8">
        <v>4.0366</v>
      </c>
      <c r="D145" s="8">
        <v>0</v>
      </c>
      <c r="E145" s="14" t="s">
        <v>46</v>
      </c>
      <c r="F145">
        <v>3</v>
      </c>
    </row>
    <row r="146" spans="1:6" x14ac:dyDescent="0.35">
      <c r="A146" s="8">
        <v>2.1208</v>
      </c>
      <c r="B146" s="8">
        <v>0.95220000000000005</v>
      </c>
      <c r="C146" s="8">
        <v>1.0226999999999999</v>
      </c>
      <c r="D146" s="8">
        <v>2.0684</v>
      </c>
      <c r="E146" s="14" t="s">
        <v>31</v>
      </c>
      <c r="F146">
        <v>4</v>
      </c>
    </row>
    <row r="147" spans="1:6" x14ac:dyDescent="0.35">
      <c r="A147" s="8">
        <v>2.194</v>
      </c>
      <c r="B147" s="8">
        <v>1.5234000000000001</v>
      </c>
      <c r="C147" s="8">
        <v>0.56340000000000001</v>
      </c>
      <c r="D147" s="8">
        <v>2.1265999999999998</v>
      </c>
      <c r="E147" s="14" t="s">
        <v>31</v>
      </c>
      <c r="F147">
        <v>4</v>
      </c>
    </row>
    <row r="148" spans="1:6" x14ac:dyDescent="0.35">
      <c r="A148" s="8">
        <v>1.6415</v>
      </c>
      <c r="B148" s="8">
        <v>1.4145000000000001</v>
      </c>
      <c r="C148" s="8">
        <v>1.2595000000000001</v>
      </c>
      <c r="D148" s="8">
        <v>1.1334</v>
      </c>
      <c r="E148" s="14" t="s">
        <v>31</v>
      </c>
      <c r="F148">
        <v>4</v>
      </c>
    </row>
    <row r="149" spans="1:6" x14ac:dyDescent="0.35">
      <c r="A149" s="8">
        <v>2.3414999999999999</v>
      </c>
      <c r="B149" s="8">
        <v>2.4638</v>
      </c>
      <c r="C149" s="8">
        <v>2.956</v>
      </c>
      <c r="D149" s="8">
        <v>0</v>
      </c>
      <c r="E149" s="14" t="s">
        <v>39</v>
      </c>
      <c r="F149">
        <v>4</v>
      </c>
    </row>
    <row r="150" spans="1:6" x14ac:dyDescent="0.35">
      <c r="A150" s="8">
        <v>2.7688000000000001</v>
      </c>
      <c r="B150" s="8">
        <v>2.6307999999999998</v>
      </c>
      <c r="C150" s="8">
        <v>3.0165999999999999</v>
      </c>
      <c r="D150" s="8">
        <v>0</v>
      </c>
      <c r="E150" s="14" t="s">
        <v>39</v>
      </c>
      <c r="F150">
        <v>4</v>
      </c>
    </row>
    <row r="151" spans="1:6" x14ac:dyDescent="0.35">
      <c r="A151" s="8">
        <v>2.2555999999999998</v>
      </c>
      <c r="B151" s="8">
        <v>2.6100000000000002E-2</v>
      </c>
      <c r="C151" s="8">
        <v>2.6067999999999998</v>
      </c>
      <c r="D151" s="8">
        <v>0</v>
      </c>
      <c r="E151" s="14" t="s">
        <v>39</v>
      </c>
      <c r="F151">
        <v>4</v>
      </c>
    </row>
    <row r="152" spans="1:6" x14ac:dyDescent="0.35">
      <c r="A152" s="8">
        <v>3.2273999999999998</v>
      </c>
      <c r="B152" s="8">
        <v>2.4386999999999999</v>
      </c>
      <c r="C152" s="8">
        <v>0.4723</v>
      </c>
      <c r="D152" s="8">
        <v>1.7585</v>
      </c>
      <c r="E152" s="14" t="s">
        <v>32</v>
      </c>
      <c r="F152">
        <v>4</v>
      </c>
    </row>
    <row r="153" spans="1:6" x14ac:dyDescent="0.35">
      <c r="A153" s="8">
        <v>3.8178000000000001</v>
      </c>
      <c r="B153" s="8">
        <v>3.0831</v>
      </c>
      <c r="C153" s="8">
        <v>1.1365000000000001</v>
      </c>
      <c r="D153" s="8">
        <v>2.0093000000000001</v>
      </c>
      <c r="E153" s="14" t="s">
        <v>32</v>
      </c>
      <c r="F153">
        <v>4</v>
      </c>
    </row>
    <row r="154" spans="1:6" x14ac:dyDescent="0.35">
      <c r="A154" s="8">
        <v>4.1048</v>
      </c>
      <c r="B154" s="8">
        <v>3.3386999999999998</v>
      </c>
      <c r="C154" s="8">
        <v>1.1076999999999999</v>
      </c>
      <c r="D154" s="8">
        <v>1.9035</v>
      </c>
      <c r="E154" s="14" t="s">
        <v>32</v>
      </c>
      <c r="F154">
        <v>4</v>
      </c>
    </row>
    <row r="155" spans="1:6" x14ac:dyDescent="0.35">
      <c r="A155" s="8">
        <v>3.0537000000000001</v>
      </c>
      <c r="B155" s="8">
        <v>0.13320000000000001</v>
      </c>
      <c r="C155" s="8">
        <v>2.9969000000000001</v>
      </c>
      <c r="D155" s="8">
        <v>0</v>
      </c>
      <c r="E155" s="14" t="s">
        <v>40</v>
      </c>
      <c r="F155">
        <v>4</v>
      </c>
    </row>
    <row r="156" spans="1:6" x14ac:dyDescent="0.35">
      <c r="A156" s="8">
        <v>2.8431000000000002</v>
      </c>
      <c r="B156" s="8">
        <v>0.1421</v>
      </c>
      <c r="C156" s="8">
        <v>2.5541999999999998</v>
      </c>
      <c r="D156" s="8">
        <v>0</v>
      </c>
      <c r="E156" s="14" t="s">
        <v>40</v>
      </c>
      <c r="F156">
        <v>4</v>
      </c>
    </row>
    <row r="157" spans="1:6" x14ac:dyDescent="0.35">
      <c r="A157" s="8">
        <v>3.6579000000000002</v>
      </c>
      <c r="B157" s="8">
        <v>0.19409999999999999</v>
      </c>
      <c r="C157" s="8">
        <v>3.8513000000000002</v>
      </c>
      <c r="D157" s="8">
        <v>0</v>
      </c>
      <c r="E157" s="14" t="s">
        <v>40</v>
      </c>
      <c r="F157">
        <v>4</v>
      </c>
    </row>
    <row r="158" spans="1:6" x14ac:dyDescent="0.35">
      <c r="A158" s="8">
        <v>1.9806999999999999</v>
      </c>
      <c r="B158" s="8">
        <v>1.5288999999999999</v>
      </c>
      <c r="C158" s="8">
        <v>0.70669999999999999</v>
      </c>
      <c r="D158" s="8">
        <v>1.2125999999999999</v>
      </c>
      <c r="E158" s="14" t="s">
        <v>33</v>
      </c>
      <c r="F158">
        <v>4</v>
      </c>
    </row>
    <row r="159" spans="1:6" x14ac:dyDescent="0.35">
      <c r="A159" s="8">
        <v>2.0828000000000002</v>
      </c>
      <c r="B159" s="8">
        <v>0.82169999999999999</v>
      </c>
      <c r="C159" s="8">
        <v>0.20610000000000001</v>
      </c>
      <c r="D159" s="8">
        <v>2.0236999999999998</v>
      </c>
      <c r="E159" s="14" t="s">
        <v>33</v>
      </c>
      <c r="F159">
        <v>4</v>
      </c>
    </row>
    <row r="160" spans="1:6" x14ac:dyDescent="0.35">
      <c r="A160" s="8">
        <v>1.9815</v>
      </c>
      <c r="B160" s="8">
        <v>0.95920000000000005</v>
      </c>
      <c r="C160" s="8">
        <v>1.0622</v>
      </c>
      <c r="D160" s="8">
        <v>1.095</v>
      </c>
      <c r="E160" s="14" t="s">
        <v>33</v>
      </c>
      <c r="F160">
        <v>4</v>
      </c>
    </row>
    <row r="161" spans="1:6" x14ac:dyDescent="0.35">
      <c r="A161" s="8">
        <v>2.6455000000000002</v>
      </c>
      <c r="B161" s="8">
        <v>0.72130000000000005</v>
      </c>
      <c r="C161" s="8">
        <v>3.0322</v>
      </c>
      <c r="D161" s="8">
        <v>0</v>
      </c>
      <c r="E161" s="14" t="s">
        <v>41</v>
      </c>
      <c r="F161">
        <v>4</v>
      </c>
    </row>
    <row r="162" spans="1:6" x14ac:dyDescent="0.35">
      <c r="A162" s="8">
        <v>1.4179999999999999</v>
      </c>
      <c r="B162" s="8">
        <v>0.2913</v>
      </c>
      <c r="C162" s="8">
        <v>2.1871</v>
      </c>
      <c r="D162" s="8">
        <v>0</v>
      </c>
      <c r="E162" s="14" t="s">
        <v>41</v>
      </c>
      <c r="F162">
        <v>4</v>
      </c>
    </row>
    <row r="163" spans="1:6" x14ac:dyDescent="0.35">
      <c r="A163" s="8">
        <v>1.8070999999999999</v>
      </c>
      <c r="B163" s="8">
        <v>0.1135</v>
      </c>
      <c r="C163" s="8">
        <v>2.5064000000000002</v>
      </c>
      <c r="D163" s="8">
        <v>0</v>
      </c>
      <c r="E163" s="14" t="s">
        <v>41</v>
      </c>
      <c r="F163">
        <v>4</v>
      </c>
    </row>
    <row r="164" spans="1:6" x14ac:dyDescent="0.35">
      <c r="A164" s="8">
        <v>4.6277999999999997</v>
      </c>
      <c r="B164" s="8">
        <v>4.2167000000000003</v>
      </c>
      <c r="C164" s="8">
        <v>1.8008</v>
      </c>
      <c r="D164" s="8">
        <v>3.5238999999999998</v>
      </c>
      <c r="E164" s="14" t="s">
        <v>34</v>
      </c>
      <c r="F164">
        <v>4</v>
      </c>
    </row>
    <row r="165" spans="1:6" x14ac:dyDescent="0.35">
      <c r="A165" s="8">
        <v>4.3787000000000003</v>
      </c>
      <c r="B165" s="8">
        <v>3.9975999999999998</v>
      </c>
      <c r="C165" s="8">
        <v>1.4644999999999999</v>
      </c>
      <c r="D165" s="8">
        <v>3.4013</v>
      </c>
      <c r="E165" s="14" t="s">
        <v>34</v>
      </c>
      <c r="F165">
        <v>4</v>
      </c>
    </row>
    <row r="166" spans="1:6" x14ac:dyDescent="0.35">
      <c r="A166" s="8">
        <v>4.4881000000000002</v>
      </c>
      <c r="B166" s="8">
        <v>4.5258000000000003</v>
      </c>
      <c r="C166" s="8">
        <v>1.8533999999999999</v>
      </c>
      <c r="D166" s="8">
        <v>3.5314999999999999</v>
      </c>
      <c r="E166" s="14" t="s">
        <v>34</v>
      </c>
      <c r="F166">
        <v>4</v>
      </c>
    </row>
    <row r="167" spans="1:6" x14ac:dyDescent="0.35">
      <c r="A167" s="8">
        <v>4.3851000000000004</v>
      </c>
      <c r="B167" s="8">
        <v>0.27729999999999999</v>
      </c>
      <c r="C167" s="8">
        <v>3.5708000000000002</v>
      </c>
      <c r="D167" s="8">
        <v>0</v>
      </c>
      <c r="E167" s="14" t="s">
        <v>42</v>
      </c>
      <c r="F167">
        <v>4</v>
      </c>
    </row>
    <row r="168" spans="1:6" x14ac:dyDescent="0.35">
      <c r="A168" s="8">
        <v>5.1193</v>
      </c>
      <c r="B168" s="8">
        <v>0.33610000000000001</v>
      </c>
      <c r="C168" s="8">
        <v>4.2140000000000004</v>
      </c>
      <c r="D168" s="8">
        <v>0</v>
      </c>
      <c r="E168" s="14" t="s">
        <v>42</v>
      </c>
      <c r="F168">
        <v>4</v>
      </c>
    </row>
    <row r="169" spans="1:6" x14ac:dyDescent="0.35">
      <c r="A169" s="8">
        <v>5.1749000000000001</v>
      </c>
      <c r="B169" s="8">
        <v>0.41889999999999999</v>
      </c>
      <c r="C169" s="8">
        <v>4.1210000000000004</v>
      </c>
      <c r="D169" s="8">
        <v>0</v>
      </c>
      <c r="E169" s="14" t="s">
        <v>42</v>
      </c>
      <c r="F169">
        <v>4</v>
      </c>
    </row>
    <row r="170" spans="1:6" x14ac:dyDescent="0.35">
      <c r="A170" s="8">
        <v>1.0964</v>
      </c>
      <c r="B170" s="8">
        <v>0.89039999999999997</v>
      </c>
      <c r="C170" s="8">
        <v>6.8000000000000005E-2</v>
      </c>
      <c r="D170" s="8">
        <v>0.67169999999999996</v>
      </c>
      <c r="E170" s="14" t="s">
        <v>35</v>
      </c>
      <c r="F170">
        <v>4</v>
      </c>
    </row>
    <row r="171" spans="1:6" x14ac:dyDescent="0.35">
      <c r="A171" s="8">
        <v>1.1656</v>
      </c>
      <c r="B171" s="8">
        <v>0.83209999999999995</v>
      </c>
      <c r="C171" s="8">
        <v>0.23100000000000001</v>
      </c>
      <c r="D171" s="8">
        <v>0.8669</v>
      </c>
      <c r="E171" s="14" t="s">
        <v>35</v>
      </c>
      <c r="F171">
        <v>4</v>
      </c>
    </row>
    <row r="172" spans="1:6" x14ac:dyDescent="0.35">
      <c r="A172" s="8">
        <v>1.7284999999999999</v>
      </c>
      <c r="B172" s="8">
        <v>1.2896000000000001</v>
      </c>
      <c r="C172" s="8">
        <v>0.7369</v>
      </c>
      <c r="D172" s="8">
        <v>1.2694000000000001</v>
      </c>
      <c r="E172" s="14" t="s">
        <v>35</v>
      </c>
      <c r="F172">
        <v>4</v>
      </c>
    </row>
    <row r="173" spans="1:6" x14ac:dyDescent="0.35">
      <c r="A173" s="8">
        <v>2.0331999999999999</v>
      </c>
      <c r="B173" s="8">
        <v>2.1436000000000002</v>
      </c>
      <c r="C173" s="8">
        <v>2.1093999999999999</v>
      </c>
      <c r="D173" s="8">
        <v>0</v>
      </c>
      <c r="E173" s="14" t="s">
        <v>43</v>
      </c>
      <c r="F173">
        <v>4</v>
      </c>
    </row>
    <row r="174" spans="1:6" x14ac:dyDescent="0.35">
      <c r="A174" s="8">
        <v>2.8828</v>
      </c>
      <c r="B174" s="8">
        <v>3.1236000000000002</v>
      </c>
      <c r="C174" s="8">
        <v>3.7492999999999999</v>
      </c>
      <c r="D174" s="8">
        <v>0</v>
      </c>
      <c r="E174" s="14" t="s">
        <v>43</v>
      </c>
      <c r="F174">
        <v>4</v>
      </c>
    </row>
    <row r="175" spans="1:6" x14ac:dyDescent="0.35">
      <c r="A175" s="8">
        <v>3.2606999999999999</v>
      </c>
      <c r="B175" s="8">
        <v>3.4557000000000002</v>
      </c>
      <c r="C175" s="8">
        <v>3.7092999999999998</v>
      </c>
      <c r="D175" s="8">
        <v>1.9599999999999999E-2</v>
      </c>
      <c r="E175" s="14" t="s">
        <v>43</v>
      </c>
      <c r="F175">
        <v>4</v>
      </c>
    </row>
    <row r="176" spans="1:6" x14ac:dyDescent="0.35">
      <c r="A176" s="8">
        <v>2.0638999999999998</v>
      </c>
      <c r="B176" s="8">
        <v>1.3738999999999999</v>
      </c>
      <c r="C176" s="8">
        <v>0.246</v>
      </c>
      <c r="D176" s="8">
        <v>1.0682</v>
      </c>
      <c r="E176" s="14" t="s">
        <v>36</v>
      </c>
      <c r="F176">
        <v>4</v>
      </c>
    </row>
    <row r="177" spans="1:6" x14ac:dyDescent="0.35">
      <c r="A177" s="8">
        <v>1.8415999999999999</v>
      </c>
      <c r="B177" s="8">
        <v>1.0234000000000001</v>
      </c>
      <c r="C177" s="8">
        <v>6.6500000000000004E-2</v>
      </c>
      <c r="D177" s="8">
        <v>0.60050000000000003</v>
      </c>
      <c r="E177" s="14" t="s">
        <v>36</v>
      </c>
      <c r="F177">
        <v>4</v>
      </c>
    </row>
    <row r="178" spans="1:6" x14ac:dyDescent="0.35">
      <c r="A178" s="8">
        <v>1.8647</v>
      </c>
      <c r="B178" s="8">
        <v>1.1026</v>
      </c>
      <c r="C178" s="8">
        <v>0.41</v>
      </c>
      <c r="D178" s="8">
        <v>0.6996</v>
      </c>
      <c r="E178" s="14" t="s">
        <v>36</v>
      </c>
      <c r="F178">
        <v>4</v>
      </c>
    </row>
    <row r="179" spans="1:6" x14ac:dyDescent="0.35">
      <c r="A179" s="8">
        <v>3.5392000000000001</v>
      </c>
      <c r="B179" s="8">
        <v>3.5373000000000001</v>
      </c>
      <c r="C179" s="8">
        <v>3.2025999999999999</v>
      </c>
      <c r="D179" s="8">
        <v>0</v>
      </c>
      <c r="E179" s="14" t="s">
        <v>44</v>
      </c>
      <c r="F179">
        <v>4</v>
      </c>
    </row>
    <row r="180" spans="1:6" x14ac:dyDescent="0.35">
      <c r="A180" s="8">
        <v>3.6606999999999998</v>
      </c>
      <c r="B180" s="8">
        <v>3.5809000000000002</v>
      </c>
      <c r="C180" s="8">
        <v>3.2995999999999999</v>
      </c>
      <c r="D180" s="8">
        <v>0</v>
      </c>
      <c r="E180" s="14" t="s">
        <v>44</v>
      </c>
      <c r="F180">
        <v>4</v>
      </c>
    </row>
    <row r="181" spans="1:6" x14ac:dyDescent="0.35">
      <c r="A181" s="8">
        <v>4.0240999999999998</v>
      </c>
      <c r="B181" s="8">
        <v>4.0976999999999997</v>
      </c>
      <c r="C181" s="8">
        <v>3.9268000000000001</v>
      </c>
      <c r="D181" s="8">
        <v>0</v>
      </c>
      <c r="E181" s="14" t="s">
        <v>44</v>
      </c>
      <c r="F181">
        <v>4</v>
      </c>
    </row>
    <row r="182" spans="1:6" x14ac:dyDescent="0.35">
      <c r="A182" s="8">
        <v>1.3580000000000001</v>
      </c>
      <c r="B182" s="8">
        <v>1.0747</v>
      </c>
      <c r="C182" s="8">
        <v>2.9100000000000001E-2</v>
      </c>
      <c r="D182" s="8">
        <v>0.90629999999999999</v>
      </c>
      <c r="E182" s="14" t="s">
        <v>37</v>
      </c>
      <c r="F182">
        <v>4</v>
      </c>
    </row>
    <row r="183" spans="1:6" x14ac:dyDescent="0.35">
      <c r="A183" s="8">
        <v>1.9023000000000001</v>
      </c>
      <c r="B183" s="8">
        <v>1.0699000000000001</v>
      </c>
      <c r="C183" s="8">
        <v>0.30230000000000001</v>
      </c>
      <c r="D183" s="8">
        <v>1.1221000000000001</v>
      </c>
      <c r="E183" s="14" t="s">
        <v>37</v>
      </c>
      <c r="F183">
        <v>4</v>
      </c>
    </row>
    <row r="184" spans="1:6" x14ac:dyDescent="0.35">
      <c r="A184" s="8">
        <v>1.5459000000000001</v>
      </c>
      <c r="B184" s="8">
        <v>1.1865000000000001</v>
      </c>
      <c r="C184" s="8">
        <v>0</v>
      </c>
      <c r="D184" s="8">
        <v>0.92679999999999996</v>
      </c>
      <c r="E184" s="14" t="s">
        <v>37</v>
      </c>
      <c r="F184">
        <v>4</v>
      </c>
    </row>
    <row r="185" spans="1:6" x14ac:dyDescent="0.35">
      <c r="A185" s="8">
        <v>3.2574999999999998</v>
      </c>
      <c r="B185" s="8">
        <v>3.7932000000000001</v>
      </c>
      <c r="C185" s="8">
        <v>3.9308999999999998</v>
      </c>
      <c r="D185" s="8">
        <v>0.17530000000000001</v>
      </c>
      <c r="E185" s="14" t="s">
        <v>45</v>
      </c>
      <c r="F185">
        <v>4</v>
      </c>
    </row>
    <row r="186" spans="1:6" x14ac:dyDescent="0.35">
      <c r="A186" s="8">
        <v>2.972</v>
      </c>
      <c r="B186" s="8">
        <v>3.1726000000000001</v>
      </c>
      <c r="C186" s="8">
        <v>3.5402999999999998</v>
      </c>
      <c r="D186" s="8">
        <v>0</v>
      </c>
      <c r="E186" s="14" t="s">
        <v>45</v>
      </c>
      <c r="F186">
        <v>4</v>
      </c>
    </row>
    <row r="187" spans="1:6" x14ac:dyDescent="0.35">
      <c r="A187" s="8">
        <v>3.3144</v>
      </c>
      <c r="B187" s="8">
        <v>3.4834999999999998</v>
      </c>
      <c r="C187" s="8">
        <v>4.1337000000000002</v>
      </c>
      <c r="D187" s="8">
        <v>0.29920000000000002</v>
      </c>
      <c r="E187" s="14" t="s">
        <v>45</v>
      </c>
      <c r="F187">
        <v>4</v>
      </c>
    </row>
    <row r="188" spans="1:6" x14ac:dyDescent="0.35">
      <c r="A188" s="8">
        <v>3.1465999999999998</v>
      </c>
      <c r="B188" s="8">
        <v>2.4538000000000002</v>
      </c>
      <c r="C188" s="8">
        <v>1.6237999999999999</v>
      </c>
      <c r="D188" s="8">
        <v>2.0817000000000001</v>
      </c>
      <c r="E188" s="14" t="s">
        <v>38</v>
      </c>
      <c r="F188">
        <v>4</v>
      </c>
    </row>
    <row r="189" spans="1:6" x14ac:dyDescent="0.35">
      <c r="A189" s="8">
        <v>2.4317000000000002</v>
      </c>
      <c r="B189" s="8">
        <v>1.7372000000000001</v>
      </c>
      <c r="C189" s="8">
        <v>0.84009999999999996</v>
      </c>
      <c r="D189" s="8">
        <v>1.357</v>
      </c>
      <c r="E189" s="14" t="s">
        <v>38</v>
      </c>
      <c r="F189">
        <v>4</v>
      </c>
    </row>
    <row r="190" spans="1:6" x14ac:dyDescent="0.35">
      <c r="A190" s="8">
        <v>2.7484999999999999</v>
      </c>
      <c r="B190" s="8">
        <v>1.9300999999999999</v>
      </c>
      <c r="C190" s="8">
        <v>0.64890000000000003</v>
      </c>
      <c r="D190" s="8">
        <v>1.2891999999999999</v>
      </c>
      <c r="E190" s="14" t="s">
        <v>38</v>
      </c>
      <c r="F190">
        <v>4</v>
      </c>
    </row>
    <row r="191" spans="1:6" x14ac:dyDescent="0.35">
      <c r="A191" s="8">
        <v>4.9901</v>
      </c>
      <c r="B191" s="8">
        <v>4.9943999999999997</v>
      </c>
      <c r="C191" s="8">
        <v>4.2054999999999998</v>
      </c>
      <c r="D191" s="8">
        <v>0</v>
      </c>
      <c r="E191" s="14" t="s">
        <v>46</v>
      </c>
      <c r="F191">
        <v>4</v>
      </c>
    </row>
    <row r="192" spans="1:6" x14ac:dyDescent="0.35">
      <c r="A192" s="8">
        <v>4.8323999999999998</v>
      </c>
      <c r="B192" s="8">
        <v>4.7416999999999998</v>
      </c>
      <c r="C192" s="8">
        <v>4.3183999999999996</v>
      </c>
      <c r="D192" s="8">
        <v>0</v>
      </c>
      <c r="E192" s="14" t="s">
        <v>46</v>
      </c>
      <c r="F192">
        <v>4</v>
      </c>
    </row>
    <row r="193" spans="1:6" x14ac:dyDescent="0.35">
      <c r="A193" s="8">
        <v>4.8734000000000002</v>
      </c>
      <c r="B193" s="8">
        <v>4.8209</v>
      </c>
      <c r="C193" s="8">
        <v>4.6933999999999996</v>
      </c>
      <c r="D193" s="8">
        <v>0</v>
      </c>
      <c r="E193" s="14" t="s">
        <v>46</v>
      </c>
      <c r="F193">
        <v>4</v>
      </c>
    </row>
    <row r="194" spans="1:6" x14ac:dyDescent="0.35">
      <c r="A194" s="8">
        <v>2.3466999999999998</v>
      </c>
      <c r="B194" s="8">
        <v>0.30780000000000002</v>
      </c>
      <c r="C194" s="8">
        <v>0.75990000000000002</v>
      </c>
      <c r="D194" s="8">
        <v>1.5588</v>
      </c>
      <c r="E194" s="14" t="s">
        <v>31</v>
      </c>
      <c r="F194">
        <v>5</v>
      </c>
    </row>
    <row r="195" spans="1:6" x14ac:dyDescent="0.35">
      <c r="A195" s="8">
        <v>2.4645999999999999</v>
      </c>
      <c r="B195" s="8">
        <v>0.2661</v>
      </c>
      <c r="C195" s="8">
        <v>0.83169999999999999</v>
      </c>
      <c r="D195" s="8">
        <v>1.5782</v>
      </c>
      <c r="E195" s="14" t="s">
        <v>31</v>
      </c>
      <c r="F195">
        <v>5</v>
      </c>
    </row>
    <row r="196" spans="1:6" x14ac:dyDescent="0.35">
      <c r="A196" s="8">
        <v>1.8357000000000001</v>
      </c>
      <c r="B196" s="8">
        <v>5.91E-2</v>
      </c>
      <c r="C196" s="8">
        <v>1.6258999999999999</v>
      </c>
      <c r="D196" s="8">
        <v>0.49259999999999998</v>
      </c>
      <c r="E196" s="14" t="s">
        <v>31</v>
      </c>
      <c r="F196">
        <v>5</v>
      </c>
    </row>
    <row r="197" spans="1:6" x14ac:dyDescent="0.35">
      <c r="A197" s="8">
        <v>2.7507999999999999</v>
      </c>
      <c r="B197" s="8">
        <v>0.6109</v>
      </c>
      <c r="C197" s="8">
        <v>3.4866000000000001</v>
      </c>
      <c r="D197" s="8">
        <v>0</v>
      </c>
      <c r="E197" s="14" t="s">
        <v>39</v>
      </c>
      <c r="F197">
        <v>5</v>
      </c>
    </row>
    <row r="198" spans="1:6" x14ac:dyDescent="0.35">
      <c r="A198" s="8">
        <v>2.54</v>
      </c>
      <c r="B198" s="8">
        <v>0.49419999999999997</v>
      </c>
      <c r="C198" s="8">
        <v>3.5394999999999999</v>
      </c>
      <c r="D198" s="8">
        <v>0</v>
      </c>
      <c r="E198" s="14" t="s">
        <v>39</v>
      </c>
      <c r="F198">
        <v>5</v>
      </c>
    </row>
    <row r="199" spans="1:6" x14ac:dyDescent="0.35">
      <c r="A199" s="8">
        <v>3.5956999999999999</v>
      </c>
      <c r="B199" s="8">
        <v>0.86629999999999996</v>
      </c>
      <c r="C199" s="8">
        <v>4.0589000000000004</v>
      </c>
      <c r="D199" s="8">
        <v>0</v>
      </c>
      <c r="E199" s="14" t="s">
        <v>39</v>
      </c>
      <c r="F199">
        <v>5</v>
      </c>
    </row>
    <row r="200" spans="1:6" x14ac:dyDescent="0.35">
      <c r="A200" s="8">
        <v>3.0373999999999999</v>
      </c>
      <c r="B200" s="8">
        <v>7.1099999999999997E-2</v>
      </c>
      <c r="C200" s="8">
        <v>0.2301</v>
      </c>
      <c r="D200" s="8">
        <v>0.67920000000000003</v>
      </c>
      <c r="E200" s="14" t="s">
        <v>32</v>
      </c>
      <c r="F200">
        <v>5</v>
      </c>
    </row>
    <row r="201" spans="1:6" x14ac:dyDescent="0.35">
      <c r="A201" s="8">
        <v>3.8592</v>
      </c>
      <c r="B201" s="8">
        <v>0.90869999999999995</v>
      </c>
      <c r="C201" s="8">
        <v>1.0242</v>
      </c>
      <c r="D201" s="8">
        <v>2.3210999999999999</v>
      </c>
      <c r="E201" s="14" t="s">
        <v>32</v>
      </c>
      <c r="F201">
        <v>5</v>
      </c>
    </row>
    <row r="202" spans="1:6" x14ac:dyDescent="0.35">
      <c r="A202" s="8">
        <v>4.093</v>
      </c>
      <c r="B202" s="8">
        <v>1.0888</v>
      </c>
      <c r="C202" s="8">
        <v>1.1445000000000001</v>
      </c>
      <c r="D202" s="8">
        <v>2.7669000000000001</v>
      </c>
      <c r="E202" s="14" t="s">
        <v>32</v>
      </c>
      <c r="F202">
        <v>5</v>
      </c>
    </row>
    <row r="203" spans="1:6" x14ac:dyDescent="0.35">
      <c r="A203" s="8">
        <v>3.8452000000000002</v>
      </c>
      <c r="B203" s="8">
        <v>0.83660000000000001</v>
      </c>
      <c r="C203" s="8">
        <v>3.7235999999999998</v>
      </c>
      <c r="D203" s="8">
        <v>0</v>
      </c>
      <c r="E203" s="14" t="s">
        <v>40</v>
      </c>
      <c r="F203">
        <v>5</v>
      </c>
    </row>
    <row r="204" spans="1:6" x14ac:dyDescent="0.35">
      <c r="A204" s="8">
        <v>3.6455000000000002</v>
      </c>
      <c r="B204" s="8">
        <v>0.76070000000000004</v>
      </c>
      <c r="C204" s="8">
        <v>3.5586000000000002</v>
      </c>
      <c r="D204" s="8">
        <v>0</v>
      </c>
      <c r="E204" s="14" t="s">
        <v>40</v>
      </c>
      <c r="F204">
        <v>5</v>
      </c>
    </row>
    <row r="205" spans="1:6" x14ac:dyDescent="0.35">
      <c r="A205" s="8">
        <v>3.7157</v>
      </c>
      <c r="B205" s="8">
        <v>0.75019999999999998</v>
      </c>
      <c r="C205" s="8">
        <v>3.4941</v>
      </c>
      <c r="D205" s="8">
        <v>0</v>
      </c>
      <c r="E205" s="14" t="s">
        <v>40</v>
      </c>
      <c r="F205">
        <v>5</v>
      </c>
    </row>
    <row r="206" spans="1:6" x14ac:dyDescent="0.35">
      <c r="A206" s="8">
        <v>1.7829999999999999</v>
      </c>
      <c r="B206" s="8">
        <v>0.13400000000000001</v>
      </c>
      <c r="C206" s="8">
        <v>0.80079999999999996</v>
      </c>
      <c r="D206" s="8">
        <v>0.62380000000000002</v>
      </c>
      <c r="E206" s="14" t="s">
        <v>33</v>
      </c>
      <c r="F206">
        <v>5</v>
      </c>
    </row>
    <row r="207" spans="1:6" x14ac:dyDescent="0.35">
      <c r="A207" s="8">
        <v>1.9565999999999999</v>
      </c>
      <c r="B207" s="8">
        <v>0</v>
      </c>
      <c r="C207" s="8">
        <v>0.61739999999999995</v>
      </c>
      <c r="D207" s="8">
        <v>0.1522</v>
      </c>
      <c r="E207" s="14" t="s">
        <v>33</v>
      </c>
      <c r="F207">
        <v>5</v>
      </c>
    </row>
    <row r="208" spans="1:6" x14ac:dyDescent="0.35">
      <c r="A208" s="8">
        <v>2.0872000000000002</v>
      </c>
      <c r="B208" s="8">
        <v>0.23860000000000001</v>
      </c>
      <c r="C208" s="8">
        <v>1.4977</v>
      </c>
      <c r="D208" s="8">
        <v>0.89490000000000003</v>
      </c>
      <c r="E208" s="14" t="s">
        <v>33</v>
      </c>
      <c r="F208">
        <v>5</v>
      </c>
    </row>
    <row r="209" spans="1:6" x14ac:dyDescent="0.35">
      <c r="A209" s="8">
        <v>1.9292</v>
      </c>
      <c r="B209" s="8">
        <v>0.43740000000000001</v>
      </c>
      <c r="C209" s="8">
        <v>2.6896</v>
      </c>
      <c r="D209" s="8">
        <v>0</v>
      </c>
      <c r="E209" s="14" t="s">
        <v>41</v>
      </c>
      <c r="F209">
        <v>5</v>
      </c>
    </row>
    <row r="210" spans="1:6" x14ac:dyDescent="0.35">
      <c r="A210" s="8">
        <v>1.5145999999999999</v>
      </c>
      <c r="B210" s="8">
        <v>0.40139999999999998</v>
      </c>
      <c r="C210" s="8">
        <v>2.464</v>
      </c>
      <c r="D210" s="8">
        <v>0</v>
      </c>
      <c r="E210" s="14" t="s">
        <v>41</v>
      </c>
      <c r="F210">
        <v>5</v>
      </c>
    </row>
    <row r="211" spans="1:6" x14ac:dyDescent="0.35">
      <c r="A211" s="8">
        <v>1.7507999999999999</v>
      </c>
      <c r="B211" s="8">
        <v>0.38929999999999998</v>
      </c>
      <c r="C211" s="8">
        <v>2.6652999999999998</v>
      </c>
      <c r="D211" s="8">
        <v>0</v>
      </c>
      <c r="E211" s="14" t="s">
        <v>41</v>
      </c>
      <c r="F211">
        <v>5</v>
      </c>
    </row>
    <row r="212" spans="1:6" x14ac:dyDescent="0.35">
      <c r="A212" s="8">
        <v>4.0799000000000003</v>
      </c>
      <c r="B212" s="8">
        <v>0.50360000000000005</v>
      </c>
      <c r="C212" s="8">
        <v>1.7352000000000001</v>
      </c>
      <c r="D212" s="8">
        <v>2.3075999999999999</v>
      </c>
      <c r="E212" s="14" t="s">
        <v>34</v>
      </c>
      <c r="F212">
        <v>5</v>
      </c>
    </row>
    <row r="213" spans="1:6" x14ac:dyDescent="0.35">
      <c r="A213" s="8">
        <v>4.0327000000000002</v>
      </c>
      <c r="B213" s="8">
        <v>0.16830000000000001</v>
      </c>
      <c r="C213" s="8">
        <v>1.6972</v>
      </c>
      <c r="D213" s="8">
        <v>1.9156</v>
      </c>
      <c r="E213" s="14" t="s">
        <v>34</v>
      </c>
      <c r="F213">
        <v>5</v>
      </c>
    </row>
    <row r="214" spans="1:6" x14ac:dyDescent="0.35">
      <c r="A214" s="8">
        <v>4.0514000000000001</v>
      </c>
      <c r="B214" s="8">
        <v>0.40710000000000002</v>
      </c>
      <c r="C214" s="8">
        <v>1.7318</v>
      </c>
      <c r="D214" s="8">
        <v>2.0329000000000002</v>
      </c>
      <c r="E214" s="14" t="s">
        <v>34</v>
      </c>
      <c r="F214">
        <v>5</v>
      </c>
    </row>
    <row r="215" spans="1:6" x14ac:dyDescent="0.35">
      <c r="A215" s="8">
        <v>5.2358000000000002</v>
      </c>
      <c r="B215" s="8">
        <v>1.2837000000000001</v>
      </c>
      <c r="C215" s="8">
        <v>3.9531999999999998</v>
      </c>
      <c r="D215" s="8">
        <v>0</v>
      </c>
      <c r="E215" s="14" t="s">
        <v>42</v>
      </c>
      <c r="F215">
        <v>5</v>
      </c>
    </row>
    <row r="216" spans="1:6" x14ac:dyDescent="0.35">
      <c r="A216" s="8">
        <v>4.93</v>
      </c>
      <c r="B216" s="8">
        <v>1.3281000000000001</v>
      </c>
      <c r="C216" s="8">
        <v>4.0349000000000004</v>
      </c>
      <c r="D216" s="8">
        <v>0</v>
      </c>
      <c r="E216" s="14" t="s">
        <v>42</v>
      </c>
      <c r="F216">
        <v>5</v>
      </c>
    </row>
    <row r="217" spans="1:6" x14ac:dyDescent="0.35">
      <c r="A217" s="8">
        <v>4.6418999999999997</v>
      </c>
      <c r="B217" s="8">
        <v>1.1516999999999999</v>
      </c>
      <c r="C217" s="8">
        <v>3.8965000000000001</v>
      </c>
      <c r="D217" s="8">
        <v>0</v>
      </c>
      <c r="E217" s="14" t="s">
        <v>42</v>
      </c>
      <c r="F217">
        <v>5</v>
      </c>
    </row>
    <row r="218" spans="1:6" x14ac:dyDescent="0.35">
      <c r="A218" s="8">
        <v>1.2633000000000001</v>
      </c>
      <c r="B218" s="8">
        <v>0</v>
      </c>
      <c r="C218" s="8">
        <v>0.25019999999999998</v>
      </c>
      <c r="D218" s="8">
        <v>0</v>
      </c>
      <c r="E218" s="14" t="s">
        <v>35</v>
      </c>
      <c r="F218">
        <v>5</v>
      </c>
    </row>
    <row r="219" spans="1:6" x14ac:dyDescent="0.35">
      <c r="A219" s="8">
        <v>1.0226999999999999</v>
      </c>
      <c r="B219" s="8">
        <v>2.2599999999999999E-2</v>
      </c>
      <c r="C219" s="8">
        <v>0.3266</v>
      </c>
      <c r="D219" s="8">
        <v>0</v>
      </c>
      <c r="E219" s="14" t="s">
        <v>35</v>
      </c>
      <c r="F219">
        <v>5</v>
      </c>
    </row>
    <row r="220" spans="1:6" x14ac:dyDescent="0.35">
      <c r="A220" s="8">
        <v>1.1359999999999999</v>
      </c>
      <c r="B220" s="8">
        <v>2.6700000000000002E-2</v>
      </c>
      <c r="C220" s="8">
        <v>0.3599</v>
      </c>
      <c r="D220" s="8">
        <v>0</v>
      </c>
      <c r="E220" s="14" t="s">
        <v>35</v>
      </c>
      <c r="F220">
        <v>5</v>
      </c>
    </row>
    <row r="221" spans="1:6" x14ac:dyDescent="0.35">
      <c r="A221" s="8">
        <v>2.5543</v>
      </c>
      <c r="B221" s="8">
        <v>0.60609999999999997</v>
      </c>
      <c r="C221" s="8">
        <v>2.9607000000000001</v>
      </c>
      <c r="D221" s="8">
        <v>0</v>
      </c>
      <c r="E221" s="14" t="s">
        <v>43</v>
      </c>
      <c r="F221">
        <v>5</v>
      </c>
    </row>
    <row r="222" spans="1:6" x14ac:dyDescent="0.35">
      <c r="A222" s="8">
        <v>2.1806999999999999</v>
      </c>
      <c r="B222" s="8">
        <v>0.3851</v>
      </c>
      <c r="C222" s="8">
        <v>3.1738</v>
      </c>
      <c r="D222" s="8">
        <v>0</v>
      </c>
      <c r="E222" s="14" t="s">
        <v>43</v>
      </c>
      <c r="F222">
        <v>5</v>
      </c>
    </row>
    <row r="223" spans="1:6" x14ac:dyDescent="0.35">
      <c r="A223" s="8">
        <v>2.7416</v>
      </c>
      <c r="B223" s="8">
        <v>4.7899999999999998E-2</v>
      </c>
      <c r="C223" s="8">
        <v>3.4981</v>
      </c>
      <c r="D223" s="8">
        <v>0</v>
      </c>
      <c r="E223" s="14" t="s">
        <v>43</v>
      </c>
      <c r="F223">
        <v>5</v>
      </c>
    </row>
    <row r="224" spans="1:6" x14ac:dyDescent="0.35">
      <c r="A224" s="8">
        <v>2.0710000000000002</v>
      </c>
      <c r="B224" s="8">
        <v>4.1000000000000003E-3</v>
      </c>
      <c r="C224" s="8">
        <v>0.13719999999999999</v>
      </c>
      <c r="D224" s="8">
        <v>0.30020000000000002</v>
      </c>
      <c r="E224" s="14" t="s">
        <v>36</v>
      </c>
      <c r="F224">
        <v>5</v>
      </c>
    </row>
    <row r="225" spans="1:6" x14ac:dyDescent="0.35">
      <c r="A225" s="8">
        <v>2.2303000000000002</v>
      </c>
      <c r="B225" s="8">
        <v>0</v>
      </c>
      <c r="C225" s="8">
        <v>0.67889999999999995</v>
      </c>
      <c r="D225" s="8">
        <v>0.33529999999999999</v>
      </c>
      <c r="E225" s="14" t="s">
        <v>36</v>
      </c>
      <c r="F225">
        <v>5</v>
      </c>
    </row>
    <row r="226" spans="1:6" x14ac:dyDescent="0.35">
      <c r="A226" s="8">
        <v>2.1503999999999999</v>
      </c>
      <c r="B226" s="8">
        <v>0</v>
      </c>
      <c r="C226" s="8">
        <v>0.68310000000000004</v>
      </c>
      <c r="D226" s="8">
        <v>0.26169999999999999</v>
      </c>
      <c r="E226" s="14" t="s">
        <v>36</v>
      </c>
      <c r="F226">
        <v>5</v>
      </c>
    </row>
    <row r="227" spans="1:6" x14ac:dyDescent="0.35">
      <c r="A227" s="8">
        <v>3.2288000000000001</v>
      </c>
      <c r="B227" s="8">
        <v>0.64029999999999998</v>
      </c>
      <c r="C227" s="8">
        <v>3.2574999999999998</v>
      </c>
      <c r="D227" s="8">
        <v>0</v>
      </c>
      <c r="E227" s="14" t="s">
        <v>44</v>
      </c>
      <c r="F227">
        <v>5</v>
      </c>
    </row>
    <row r="228" spans="1:6" x14ac:dyDescent="0.35">
      <c r="A228" s="8">
        <v>3.4630000000000001</v>
      </c>
      <c r="B228" s="8">
        <v>0.34810000000000002</v>
      </c>
      <c r="C228" s="8">
        <v>3.3494000000000002</v>
      </c>
      <c r="D228" s="8">
        <v>0</v>
      </c>
      <c r="E228" s="14" t="s">
        <v>44</v>
      </c>
      <c r="F228">
        <v>5</v>
      </c>
    </row>
    <row r="229" spans="1:6" x14ac:dyDescent="0.35">
      <c r="A229" s="8">
        <v>3.5369000000000002</v>
      </c>
      <c r="B229" s="8">
        <v>0.55300000000000005</v>
      </c>
      <c r="C229" s="8">
        <v>3.0943999999999998</v>
      </c>
      <c r="D229" s="8">
        <v>0</v>
      </c>
      <c r="E229" s="14" t="s">
        <v>44</v>
      </c>
      <c r="F229">
        <v>5</v>
      </c>
    </row>
    <row r="230" spans="1:6" x14ac:dyDescent="0.35">
      <c r="A230" s="8">
        <v>1.6715</v>
      </c>
      <c r="B230" s="8">
        <v>0</v>
      </c>
      <c r="C230" s="8">
        <v>0.36959999999999998</v>
      </c>
      <c r="D230" s="8">
        <v>0.1502</v>
      </c>
      <c r="E230" s="14" t="s">
        <v>37</v>
      </c>
      <c r="F230">
        <v>5</v>
      </c>
    </row>
    <row r="231" spans="1:6" x14ac:dyDescent="0.35">
      <c r="A231" s="8">
        <v>1.7386999999999999</v>
      </c>
      <c r="B231" s="8">
        <v>0</v>
      </c>
      <c r="C231" s="8">
        <v>0.20910000000000001</v>
      </c>
      <c r="D231" s="8">
        <v>0.29449999999999998</v>
      </c>
      <c r="E231" s="14" t="s">
        <v>37</v>
      </c>
      <c r="F231">
        <v>5</v>
      </c>
    </row>
    <row r="232" spans="1:6" x14ac:dyDescent="0.35">
      <c r="A232" s="8">
        <v>1.7612000000000001</v>
      </c>
      <c r="B232" s="8">
        <v>0</v>
      </c>
      <c r="C232" s="8">
        <v>0.52690000000000003</v>
      </c>
      <c r="D232" s="8">
        <v>0.2671</v>
      </c>
      <c r="E232" s="14" t="s">
        <v>37</v>
      </c>
      <c r="F232">
        <v>5</v>
      </c>
    </row>
    <row r="233" spans="1:6" x14ac:dyDescent="0.35">
      <c r="A233" s="8">
        <v>1.7645</v>
      </c>
      <c r="B233" s="8">
        <v>7.6799999999999993E-2</v>
      </c>
      <c r="C233" s="8">
        <v>3.1232000000000002</v>
      </c>
      <c r="D233" s="8">
        <v>0</v>
      </c>
      <c r="E233" s="14" t="s">
        <v>45</v>
      </c>
      <c r="F233">
        <v>5</v>
      </c>
    </row>
    <row r="234" spans="1:6" x14ac:dyDescent="0.35">
      <c r="A234" s="8">
        <v>2.5951</v>
      </c>
      <c r="B234" s="8">
        <v>0.73919999999999997</v>
      </c>
      <c r="C234" s="8">
        <v>3.6368</v>
      </c>
      <c r="D234" s="8">
        <v>0</v>
      </c>
      <c r="E234" s="14" t="s">
        <v>45</v>
      </c>
      <c r="F234">
        <v>5</v>
      </c>
    </row>
    <row r="235" spans="1:6" x14ac:dyDescent="0.35">
      <c r="A235" s="8">
        <v>2.1932</v>
      </c>
      <c r="B235" s="8">
        <v>2.58E-2</v>
      </c>
      <c r="C235" s="8">
        <v>2.8001</v>
      </c>
      <c r="D235" s="8">
        <v>0</v>
      </c>
      <c r="E235" s="14" t="s">
        <v>45</v>
      </c>
      <c r="F235">
        <v>5</v>
      </c>
    </row>
    <row r="236" spans="1:6" x14ac:dyDescent="0.35">
      <c r="A236" s="8">
        <v>3.0729000000000002</v>
      </c>
      <c r="B236" s="8">
        <v>1.84E-2</v>
      </c>
      <c r="C236" s="8">
        <v>1.6971000000000001</v>
      </c>
      <c r="D236" s="8">
        <v>0.98540000000000005</v>
      </c>
      <c r="E236" s="14" t="s">
        <v>38</v>
      </c>
      <c r="F236">
        <v>5</v>
      </c>
    </row>
    <row r="237" spans="1:6" x14ac:dyDescent="0.35">
      <c r="A237" s="8">
        <v>2.4003000000000001</v>
      </c>
      <c r="B237" s="8">
        <v>0</v>
      </c>
      <c r="C237" s="8">
        <v>0.2676</v>
      </c>
      <c r="D237" s="8">
        <v>0.40229999999999999</v>
      </c>
      <c r="E237" s="14" t="s">
        <v>38</v>
      </c>
      <c r="F237">
        <v>5</v>
      </c>
    </row>
    <row r="238" spans="1:6" x14ac:dyDescent="0.35">
      <c r="A238" s="8">
        <v>2.6678999999999999</v>
      </c>
      <c r="B238" s="8">
        <v>1.5E-3</v>
      </c>
      <c r="C238" s="8">
        <v>0.39479999999999998</v>
      </c>
      <c r="D238" s="8">
        <v>0.51160000000000005</v>
      </c>
      <c r="E238" s="14" t="s">
        <v>38</v>
      </c>
      <c r="F238">
        <v>5</v>
      </c>
    </row>
    <row r="239" spans="1:6" x14ac:dyDescent="0.35">
      <c r="A239" s="8">
        <v>4.5727000000000002</v>
      </c>
      <c r="B239" s="8">
        <v>6.9500000000000006E-2</v>
      </c>
      <c r="C239" s="8">
        <v>3.4314</v>
      </c>
      <c r="D239" s="8">
        <v>0</v>
      </c>
      <c r="E239" s="14" t="s">
        <v>46</v>
      </c>
      <c r="F239">
        <v>5</v>
      </c>
    </row>
    <row r="240" spans="1:6" x14ac:dyDescent="0.35">
      <c r="A240" s="8">
        <v>4.4554999999999998</v>
      </c>
      <c r="B240" s="8">
        <v>3.2599999999999997E-2</v>
      </c>
      <c r="C240" s="8">
        <v>3.4809999999999999</v>
      </c>
      <c r="D240" s="8">
        <v>0</v>
      </c>
      <c r="E240" s="14" t="s">
        <v>46</v>
      </c>
      <c r="F240">
        <v>5</v>
      </c>
    </row>
    <row r="241" spans="1:6" x14ac:dyDescent="0.35">
      <c r="A241" s="8">
        <v>4.7140000000000004</v>
      </c>
      <c r="B241" s="8">
        <v>1.1119000000000001</v>
      </c>
      <c r="C241" s="8">
        <v>4.1116999999999999</v>
      </c>
      <c r="D241" s="8">
        <v>0</v>
      </c>
      <c r="E241" s="14" t="s">
        <v>46</v>
      </c>
      <c r="F241">
        <v>5</v>
      </c>
    </row>
    <row r="242" spans="1:6" x14ac:dyDescent="0.35">
      <c r="A242" s="8">
        <v>2.3388</v>
      </c>
      <c r="B242" s="8">
        <v>1.6109</v>
      </c>
      <c r="C242" s="8">
        <v>0.9778</v>
      </c>
      <c r="D242" s="8">
        <v>2.5438000000000001</v>
      </c>
      <c r="E242" s="14" t="s">
        <v>31</v>
      </c>
      <c r="F242">
        <v>6</v>
      </c>
    </row>
    <row r="243" spans="1:6" x14ac:dyDescent="0.35">
      <c r="A243" s="8">
        <v>2.7399</v>
      </c>
      <c r="B243" s="8">
        <v>1.8872</v>
      </c>
      <c r="C243" s="8">
        <v>0.79769999999999996</v>
      </c>
      <c r="D243" s="8">
        <v>2.6621000000000001</v>
      </c>
      <c r="E243" s="14" t="s">
        <v>31</v>
      </c>
      <c r="F243">
        <v>6</v>
      </c>
    </row>
    <row r="244" spans="1:6" x14ac:dyDescent="0.35">
      <c r="A244" s="8">
        <v>2.5093000000000001</v>
      </c>
      <c r="B244" s="8">
        <v>2.1976</v>
      </c>
      <c r="C244" s="8">
        <v>1.2963</v>
      </c>
      <c r="D244" s="8">
        <v>2.4428000000000001</v>
      </c>
      <c r="E244" s="14" t="s">
        <v>31</v>
      </c>
      <c r="F244">
        <v>6</v>
      </c>
    </row>
    <row r="245" spans="1:6" x14ac:dyDescent="0.35">
      <c r="A245" s="8">
        <v>3.1206999999999998</v>
      </c>
      <c r="B245" s="8">
        <v>2.8317999999999999</v>
      </c>
      <c r="C245" s="8">
        <v>3.5787</v>
      </c>
      <c r="D245" s="8">
        <v>0</v>
      </c>
      <c r="E245" s="14" t="s">
        <v>39</v>
      </c>
      <c r="F245">
        <v>6</v>
      </c>
    </row>
    <row r="246" spans="1:6" x14ac:dyDescent="0.35">
      <c r="A246" s="8">
        <v>3.2216999999999998</v>
      </c>
      <c r="B246" s="8">
        <v>2.7768999999999999</v>
      </c>
      <c r="C246" s="8">
        <v>3.7006000000000001</v>
      </c>
      <c r="D246" s="8">
        <v>0</v>
      </c>
      <c r="E246" s="14" t="s">
        <v>39</v>
      </c>
      <c r="F246">
        <v>6</v>
      </c>
    </row>
    <row r="247" spans="1:6" x14ac:dyDescent="0.35">
      <c r="A247" s="8">
        <v>3.2275</v>
      </c>
      <c r="B247" s="8">
        <v>2.8262999999999998</v>
      </c>
      <c r="C247" s="8">
        <v>3.496</v>
      </c>
      <c r="D247" s="8">
        <v>0</v>
      </c>
      <c r="E247" s="14" t="s">
        <v>39</v>
      </c>
      <c r="F247">
        <v>6</v>
      </c>
    </row>
    <row r="248" spans="1:6" x14ac:dyDescent="0.35">
      <c r="A248" s="8">
        <v>3.3176000000000001</v>
      </c>
      <c r="B248" s="8">
        <v>2.2774000000000001</v>
      </c>
      <c r="C248" s="8">
        <v>0.48370000000000002</v>
      </c>
      <c r="D248" s="8">
        <v>2.1013999999999999</v>
      </c>
      <c r="E248" s="14" t="s">
        <v>32</v>
      </c>
      <c r="F248">
        <v>6</v>
      </c>
    </row>
    <row r="249" spans="1:6" x14ac:dyDescent="0.35">
      <c r="A249" s="8">
        <v>4.0206</v>
      </c>
      <c r="B249" s="8">
        <v>3.6474000000000002</v>
      </c>
      <c r="C249" s="8">
        <v>0.97619999999999996</v>
      </c>
      <c r="D249" s="8">
        <v>3.7048999999999999</v>
      </c>
      <c r="E249" s="14" t="s">
        <v>32</v>
      </c>
      <c r="F249">
        <v>6</v>
      </c>
    </row>
    <row r="250" spans="1:6" x14ac:dyDescent="0.35">
      <c r="A250" s="8">
        <v>4.3346999999999998</v>
      </c>
      <c r="B250" s="8">
        <v>3.9594999999999998</v>
      </c>
      <c r="C250" s="8">
        <v>0.98599999999999999</v>
      </c>
      <c r="D250" s="8">
        <v>4.3308999999999997</v>
      </c>
      <c r="E250" s="14" t="s">
        <v>32</v>
      </c>
      <c r="F250">
        <v>6</v>
      </c>
    </row>
    <row r="251" spans="1:6" x14ac:dyDescent="0.35">
      <c r="A251" s="8">
        <v>4.5746000000000002</v>
      </c>
      <c r="B251" s="8">
        <v>3.8334999999999999</v>
      </c>
      <c r="C251" s="8">
        <v>4.2092999999999998</v>
      </c>
      <c r="D251" s="8">
        <v>0</v>
      </c>
      <c r="E251" s="14" t="s">
        <v>40</v>
      </c>
      <c r="F251">
        <v>6</v>
      </c>
    </row>
    <row r="252" spans="1:6" x14ac:dyDescent="0.35">
      <c r="A252" s="8">
        <v>4.0284000000000004</v>
      </c>
      <c r="B252" s="8">
        <v>3.4937</v>
      </c>
      <c r="C252" s="8">
        <v>3.6414</v>
      </c>
      <c r="D252" s="8">
        <v>0</v>
      </c>
      <c r="E252" s="14" t="s">
        <v>40</v>
      </c>
      <c r="F252">
        <v>6</v>
      </c>
    </row>
    <row r="253" spans="1:6" x14ac:dyDescent="0.35">
      <c r="A253" s="8">
        <v>4.0423999999999998</v>
      </c>
      <c r="B253" s="8">
        <v>3.6684000000000001</v>
      </c>
      <c r="C253" s="8">
        <v>3.7187000000000001</v>
      </c>
      <c r="D253" s="8">
        <v>0</v>
      </c>
      <c r="E253" s="14" t="s">
        <v>40</v>
      </c>
      <c r="F253">
        <v>6</v>
      </c>
    </row>
    <row r="254" spans="1:6" x14ac:dyDescent="0.35">
      <c r="A254" s="8">
        <v>1.6997</v>
      </c>
      <c r="B254" s="8">
        <v>1.1274999999999999</v>
      </c>
      <c r="C254" s="8">
        <v>0.27950000000000003</v>
      </c>
      <c r="D254" s="8">
        <v>1.2091000000000001</v>
      </c>
      <c r="E254" s="14" t="s">
        <v>33</v>
      </c>
      <c r="F254">
        <v>6</v>
      </c>
    </row>
    <row r="255" spans="1:6" x14ac:dyDescent="0.35">
      <c r="A255" s="8">
        <v>2.0179</v>
      </c>
      <c r="B255" s="8">
        <v>0.71679999999999999</v>
      </c>
      <c r="C255" s="8">
        <v>0.36630000000000001</v>
      </c>
      <c r="D255" s="8">
        <v>1.8774999999999999</v>
      </c>
      <c r="E255" s="14" t="s">
        <v>33</v>
      </c>
      <c r="F255">
        <v>6</v>
      </c>
    </row>
    <row r="256" spans="1:6" x14ac:dyDescent="0.35">
      <c r="A256" s="8">
        <v>3.2345999999999999</v>
      </c>
      <c r="B256" s="8">
        <v>2.4838</v>
      </c>
      <c r="C256" s="8">
        <v>1.6651</v>
      </c>
      <c r="D256" s="8">
        <v>2.9586000000000001</v>
      </c>
      <c r="E256" s="14" t="s">
        <v>33</v>
      </c>
      <c r="F256">
        <v>6</v>
      </c>
    </row>
    <row r="257" spans="1:6" x14ac:dyDescent="0.35">
      <c r="A257" s="8">
        <v>3.5485000000000002</v>
      </c>
      <c r="B257" s="8">
        <v>3.2408000000000001</v>
      </c>
      <c r="C257" s="8">
        <v>4.1142000000000003</v>
      </c>
      <c r="D257" s="8">
        <v>0</v>
      </c>
      <c r="E257" s="14" t="s">
        <v>41</v>
      </c>
      <c r="F257">
        <v>6</v>
      </c>
    </row>
    <row r="258" spans="1:6" x14ac:dyDescent="0.35">
      <c r="A258" s="8">
        <v>2.3605999999999998</v>
      </c>
      <c r="B258" s="8">
        <v>2.0707</v>
      </c>
      <c r="C258" s="8">
        <v>3.1671999999999998</v>
      </c>
      <c r="D258" s="8">
        <v>0</v>
      </c>
      <c r="E258" s="14" t="s">
        <v>41</v>
      </c>
      <c r="F258">
        <v>6</v>
      </c>
    </row>
    <row r="259" spans="1:6" x14ac:dyDescent="0.35">
      <c r="A259" s="8">
        <v>2.3534999999999999</v>
      </c>
      <c r="B259" s="8">
        <v>2.1126999999999998</v>
      </c>
      <c r="C259" s="8">
        <v>3.0931000000000002</v>
      </c>
      <c r="D259" s="8">
        <v>0.24110000000000001</v>
      </c>
      <c r="E259" s="14" t="s">
        <v>41</v>
      </c>
      <c r="F259">
        <v>6</v>
      </c>
    </row>
    <row r="260" spans="1:6" x14ac:dyDescent="0.35">
      <c r="A260" s="8">
        <v>4.6036999999999999</v>
      </c>
      <c r="B260" s="8">
        <v>4.4993999999999996</v>
      </c>
      <c r="C260" s="8">
        <v>1.9120999999999999</v>
      </c>
      <c r="D260" s="8">
        <v>4.3663999999999996</v>
      </c>
      <c r="E260" s="14" t="s">
        <v>34</v>
      </c>
      <c r="F260">
        <v>6</v>
      </c>
    </row>
    <row r="261" spans="1:6" x14ac:dyDescent="0.35">
      <c r="A261" s="8">
        <v>4.3018999999999998</v>
      </c>
      <c r="B261" s="8">
        <v>3.7296</v>
      </c>
      <c r="C261" s="8">
        <v>1.6146</v>
      </c>
      <c r="D261" s="8">
        <v>3.6884000000000001</v>
      </c>
      <c r="E261" s="14" t="s">
        <v>34</v>
      </c>
      <c r="F261">
        <v>6</v>
      </c>
    </row>
    <row r="262" spans="1:6" x14ac:dyDescent="0.35">
      <c r="A262" s="8">
        <v>4.3315000000000001</v>
      </c>
      <c r="B262" s="8">
        <v>3.883</v>
      </c>
      <c r="C262" s="8">
        <v>1.6004</v>
      </c>
      <c r="D262" s="8">
        <v>3.8102999999999998</v>
      </c>
      <c r="E262" s="14" t="s">
        <v>34</v>
      </c>
      <c r="F262">
        <v>6</v>
      </c>
    </row>
    <row r="263" spans="1:6" x14ac:dyDescent="0.35">
      <c r="A263" s="8">
        <v>4.3224999999999998</v>
      </c>
      <c r="B263" s="8">
        <v>3.9607000000000001</v>
      </c>
      <c r="C263" s="8">
        <v>3.5663999999999998</v>
      </c>
      <c r="D263" s="8">
        <v>0</v>
      </c>
      <c r="E263" s="14" t="s">
        <v>42</v>
      </c>
      <c r="F263">
        <v>6</v>
      </c>
    </row>
    <row r="264" spans="1:6" x14ac:dyDescent="0.35">
      <c r="A264" s="8">
        <v>5.2565999999999997</v>
      </c>
      <c r="B264" s="8">
        <v>4.9016000000000002</v>
      </c>
      <c r="C264" s="8">
        <v>4.1318999999999999</v>
      </c>
      <c r="D264" s="8">
        <v>0</v>
      </c>
      <c r="E264" s="14" t="s">
        <v>42</v>
      </c>
      <c r="F264">
        <v>6</v>
      </c>
    </row>
    <row r="265" spans="1:6" x14ac:dyDescent="0.35">
      <c r="A265" s="8">
        <v>5.2854999999999999</v>
      </c>
      <c r="B265" s="8">
        <v>4.6631</v>
      </c>
      <c r="C265" s="8">
        <v>3.8919000000000001</v>
      </c>
      <c r="D265" s="8">
        <v>0</v>
      </c>
      <c r="E265" s="14" t="s">
        <v>42</v>
      </c>
      <c r="F265">
        <v>6</v>
      </c>
    </row>
    <row r="266" spans="1:6" x14ac:dyDescent="0.35">
      <c r="A266" s="8">
        <v>1.0656000000000001</v>
      </c>
      <c r="B266" s="8">
        <v>0.94069999999999998</v>
      </c>
      <c r="C266" s="8">
        <v>0.1394</v>
      </c>
      <c r="D266" s="8">
        <v>0.72360000000000002</v>
      </c>
      <c r="E266" s="14" t="s">
        <v>35</v>
      </c>
      <c r="F266">
        <v>6</v>
      </c>
    </row>
    <row r="267" spans="1:6" x14ac:dyDescent="0.35">
      <c r="A267" s="8">
        <v>1.3095000000000001</v>
      </c>
      <c r="B267" s="8">
        <v>0.87619999999999998</v>
      </c>
      <c r="C267" s="8">
        <v>0.26269999999999999</v>
      </c>
      <c r="D267" s="8">
        <v>1.1516999999999999</v>
      </c>
      <c r="E267" s="14" t="s">
        <v>35</v>
      </c>
      <c r="F267">
        <v>6</v>
      </c>
    </row>
    <row r="268" spans="1:6" x14ac:dyDescent="0.35">
      <c r="A268" s="8">
        <v>1.756</v>
      </c>
      <c r="B268" s="8">
        <v>1.1891</v>
      </c>
      <c r="C268" s="8">
        <v>0.82879999999999998</v>
      </c>
      <c r="D268" s="8">
        <v>1.4574</v>
      </c>
      <c r="E268" s="14" t="s">
        <v>35</v>
      </c>
      <c r="F268">
        <v>6</v>
      </c>
    </row>
    <row r="269" spans="1:6" x14ac:dyDescent="0.35">
      <c r="A269" s="8">
        <v>2.3723999999999998</v>
      </c>
      <c r="B269" s="8">
        <v>2.2322000000000002</v>
      </c>
      <c r="C269" s="8">
        <v>2.4801000000000002</v>
      </c>
      <c r="D269" s="8">
        <v>0</v>
      </c>
      <c r="E269" s="14" t="s">
        <v>43</v>
      </c>
      <c r="F269">
        <v>6</v>
      </c>
    </row>
    <row r="270" spans="1:6" x14ac:dyDescent="0.35">
      <c r="A270" s="8">
        <v>2.7717999999999998</v>
      </c>
      <c r="B270" s="8">
        <v>2.6055000000000001</v>
      </c>
      <c r="C270" s="8">
        <v>3.2496999999999998</v>
      </c>
      <c r="D270" s="8">
        <v>0</v>
      </c>
      <c r="E270" s="14" t="s">
        <v>43</v>
      </c>
      <c r="F270">
        <v>6</v>
      </c>
    </row>
    <row r="271" spans="1:6" x14ac:dyDescent="0.35">
      <c r="A271" s="8">
        <v>2.7014</v>
      </c>
      <c r="B271" s="8">
        <v>2.5171999999999999</v>
      </c>
      <c r="C271" s="8">
        <v>2.7728999999999999</v>
      </c>
      <c r="D271" s="8">
        <v>4.48E-2</v>
      </c>
      <c r="E271" s="14" t="s">
        <v>43</v>
      </c>
      <c r="F271">
        <v>6</v>
      </c>
    </row>
    <row r="272" spans="1:6" x14ac:dyDescent="0.35">
      <c r="A272" s="8">
        <v>2.4563999999999999</v>
      </c>
      <c r="B272" s="8">
        <v>1.5261</v>
      </c>
      <c r="C272" s="8">
        <v>0.17680000000000001</v>
      </c>
      <c r="D272" s="8">
        <v>1.4818</v>
      </c>
      <c r="E272" s="14" t="s">
        <v>36</v>
      </c>
      <c r="F272">
        <v>6</v>
      </c>
    </row>
    <row r="273" spans="1:6" x14ac:dyDescent="0.35">
      <c r="A273" s="8">
        <v>2.3746999999999998</v>
      </c>
      <c r="B273" s="8">
        <v>1.3259000000000001</v>
      </c>
      <c r="C273" s="8">
        <v>0.18140000000000001</v>
      </c>
      <c r="D273" s="8">
        <v>1.0322</v>
      </c>
      <c r="E273" s="14" t="s">
        <v>36</v>
      </c>
      <c r="F273">
        <v>6</v>
      </c>
    </row>
    <row r="274" spans="1:6" x14ac:dyDescent="0.35">
      <c r="A274" s="8">
        <v>2.4123000000000001</v>
      </c>
      <c r="B274" s="8">
        <v>1.4732000000000001</v>
      </c>
      <c r="C274" s="8">
        <v>0.31790000000000002</v>
      </c>
      <c r="D274" s="8">
        <v>1.1934</v>
      </c>
      <c r="E274" s="14" t="s">
        <v>36</v>
      </c>
      <c r="F274">
        <v>6</v>
      </c>
    </row>
    <row r="275" spans="1:6" x14ac:dyDescent="0.35">
      <c r="A275" s="8">
        <v>3.8382999999999998</v>
      </c>
      <c r="B275" s="8">
        <v>3.5821000000000001</v>
      </c>
      <c r="C275" s="8">
        <v>3.7233000000000001</v>
      </c>
      <c r="D275" s="8">
        <v>0</v>
      </c>
      <c r="E275" s="14" t="s">
        <v>44</v>
      </c>
      <c r="F275">
        <v>6</v>
      </c>
    </row>
    <row r="276" spans="1:6" x14ac:dyDescent="0.35">
      <c r="A276" s="8">
        <v>3.9344999999999999</v>
      </c>
      <c r="B276" s="8">
        <v>3.6297999999999999</v>
      </c>
      <c r="C276" s="8">
        <v>3.4941</v>
      </c>
      <c r="D276" s="8">
        <v>0</v>
      </c>
      <c r="E276" s="14" t="s">
        <v>44</v>
      </c>
      <c r="F276">
        <v>6</v>
      </c>
    </row>
    <row r="277" spans="1:6" x14ac:dyDescent="0.35">
      <c r="A277" s="8">
        <v>4.0678999999999998</v>
      </c>
      <c r="B277" s="8">
        <v>3.3835999999999999</v>
      </c>
      <c r="C277" s="8">
        <v>3.6857000000000002</v>
      </c>
      <c r="D277" s="8">
        <v>0</v>
      </c>
      <c r="E277" s="14" t="s">
        <v>44</v>
      </c>
      <c r="F277">
        <v>6</v>
      </c>
    </row>
    <row r="278" spans="1:6" x14ac:dyDescent="0.35">
      <c r="A278" s="8">
        <v>1.8713</v>
      </c>
      <c r="B278" s="8">
        <v>1.6074999999999999</v>
      </c>
      <c r="C278" s="8">
        <v>0.38829999999999998</v>
      </c>
      <c r="D278" s="8">
        <v>1.639</v>
      </c>
      <c r="E278" s="14" t="s">
        <v>37</v>
      </c>
      <c r="F278">
        <v>6</v>
      </c>
    </row>
    <row r="279" spans="1:6" x14ac:dyDescent="0.35">
      <c r="A279" s="8">
        <v>1.6094999999999999</v>
      </c>
      <c r="B279" s="8">
        <v>1.2413000000000001</v>
      </c>
      <c r="C279" s="8">
        <v>0.2311</v>
      </c>
      <c r="D279" s="8">
        <v>1.135</v>
      </c>
      <c r="E279" s="14" t="s">
        <v>37</v>
      </c>
      <c r="F279">
        <v>6</v>
      </c>
    </row>
    <row r="280" spans="1:6" x14ac:dyDescent="0.35">
      <c r="A280" s="8">
        <v>1.0303</v>
      </c>
      <c r="B280" s="8">
        <v>0.42920000000000003</v>
      </c>
      <c r="C280" s="8">
        <v>0</v>
      </c>
      <c r="D280" s="8">
        <v>0.51719999999999999</v>
      </c>
      <c r="E280" s="14" t="s">
        <v>37</v>
      </c>
      <c r="F280">
        <v>6</v>
      </c>
    </row>
    <row r="281" spans="1:6" x14ac:dyDescent="0.35">
      <c r="A281" s="8">
        <v>2.2343000000000002</v>
      </c>
      <c r="B281" s="8">
        <v>2.2094</v>
      </c>
      <c r="C281" s="8">
        <v>3.3089</v>
      </c>
      <c r="D281" s="8">
        <v>0</v>
      </c>
      <c r="E281" s="14" t="s">
        <v>45</v>
      </c>
      <c r="F281">
        <v>6</v>
      </c>
    </row>
    <row r="282" spans="1:6" x14ac:dyDescent="0.35">
      <c r="A282" s="8">
        <v>2.6013999999999999</v>
      </c>
      <c r="B282" s="8">
        <v>2.4215</v>
      </c>
      <c r="C282" s="8">
        <v>2.8529</v>
      </c>
      <c r="D282" s="8">
        <v>0</v>
      </c>
      <c r="E282" s="14" t="s">
        <v>45</v>
      </c>
      <c r="F282">
        <v>6</v>
      </c>
    </row>
    <row r="283" spans="1:6" x14ac:dyDescent="0.35">
      <c r="A283" s="8">
        <v>2.2012999999999998</v>
      </c>
      <c r="B283" s="8">
        <v>1.9341999999999999</v>
      </c>
      <c r="C283" s="8">
        <v>2.5402</v>
      </c>
      <c r="D283" s="8">
        <v>1.8700000000000001E-2</v>
      </c>
      <c r="E283" s="14" t="s">
        <v>45</v>
      </c>
      <c r="F283">
        <v>6</v>
      </c>
    </row>
    <row r="284" spans="1:6" x14ac:dyDescent="0.35">
      <c r="A284" s="8">
        <v>3.3113999999999999</v>
      </c>
      <c r="B284" s="8">
        <v>2.5183</v>
      </c>
      <c r="C284" s="8">
        <v>0.92600000000000005</v>
      </c>
      <c r="D284" s="8">
        <v>2.5209999999999999</v>
      </c>
      <c r="E284" s="14" t="s">
        <v>38</v>
      </c>
      <c r="F284">
        <v>6</v>
      </c>
    </row>
    <row r="285" spans="1:6" x14ac:dyDescent="0.35">
      <c r="A285" s="8">
        <v>2.9424999999999999</v>
      </c>
      <c r="B285" s="8">
        <v>1.9278</v>
      </c>
      <c r="C285" s="8">
        <v>9.6000000000000002E-2</v>
      </c>
      <c r="D285" s="8">
        <v>1.8158000000000001</v>
      </c>
      <c r="E285" s="14" t="s">
        <v>38</v>
      </c>
      <c r="F285">
        <v>6</v>
      </c>
    </row>
    <row r="286" spans="1:6" x14ac:dyDescent="0.35">
      <c r="A286" s="8">
        <v>2.9565000000000001</v>
      </c>
      <c r="B286" s="8">
        <v>1.7983</v>
      </c>
      <c r="C286" s="8">
        <v>6.7000000000000004E-2</v>
      </c>
      <c r="D286" s="8">
        <v>1.6448</v>
      </c>
      <c r="E286" s="14" t="s">
        <v>38</v>
      </c>
      <c r="F286">
        <v>6</v>
      </c>
    </row>
    <row r="287" spans="1:6" x14ac:dyDescent="0.35">
      <c r="A287" s="8">
        <v>3.9325999999999999</v>
      </c>
      <c r="B287" s="8">
        <v>3.6082999999999998</v>
      </c>
      <c r="C287" s="8">
        <v>2.8511000000000002</v>
      </c>
      <c r="D287" s="8">
        <v>0</v>
      </c>
      <c r="E287" s="14" t="s">
        <v>46</v>
      </c>
      <c r="F287">
        <v>6</v>
      </c>
    </row>
    <row r="288" spans="1:6" x14ac:dyDescent="0.35">
      <c r="A288" s="8">
        <v>4.7264999999999997</v>
      </c>
      <c r="B288" s="8">
        <v>4.3236999999999997</v>
      </c>
      <c r="C288" s="8">
        <v>3.4859</v>
      </c>
      <c r="D288" s="8">
        <v>0</v>
      </c>
      <c r="E288" s="14" t="s">
        <v>46</v>
      </c>
      <c r="F288">
        <v>6</v>
      </c>
    </row>
    <row r="289" spans="1:6" x14ac:dyDescent="0.35">
      <c r="A289" s="8">
        <v>4.7854999999999999</v>
      </c>
      <c r="B289" s="8">
        <v>4.4492000000000003</v>
      </c>
      <c r="C289" s="8">
        <v>3.8452999999999999</v>
      </c>
      <c r="D289" s="8">
        <v>0</v>
      </c>
      <c r="E289" s="14" t="s">
        <v>46</v>
      </c>
      <c r="F289">
        <v>6</v>
      </c>
    </row>
    <row r="290" spans="1:6" x14ac:dyDescent="0.35">
      <c r="A290" s="8">
        <v>3.0095999999999998</v>
      </c>
      <c r="B290" s="8">
        <v>1.8375999999999999</v>
      </c>
      <c r="C290" s="8">
        <v>1.7607999999999999</v>
      </c>
      <c r="D290" s="8">
        <v>2.9066000000000001</v>
      </c>
      <c r="E290" s="14" t="s">
        <v>31</v>
      </c>
      <c r="F290">
        <v>7</v>
      </c>
    </row>
    <row r="291" spans="1:6" x14ac:dyDescent="0.35">
      <c r="A291" s="8">
        <v>3.1968999999999999</v>
      </c>
      <c r="B291" s="8">
        <v>2.2879</v>
      </c>
      <c r="C291" s="8">
        <v>1.4597</v>
      </c>
      <c r="D291" s="8">
        <v>3.2738</v>
      </c>
      <c r="E291" s="14" t="s">
        <v>31</v>
      </c>
      <c r="F291">
        <v>7</v>
      </c>
    </row>
    <row r="292" spans="1:6" x14ac:dyDescent="0.35">
      <c r="A292" s="8">
        <v>2.9180000000000001</v>
      </c>
      <c r="B292" s="8">
        <v>2.556</v>
      </c>
      <c r="C292" s="8">
        <v>1.8668</v>
      </c>
      <c r="D292" s="8">
        <v>2.8416999999999999</v>
      </c>
      <c r="E292" s="14" t="s">
        <v>31</v>
      </c>
      <c r="F292">
        <v>7</v>
      </c>
    </row>
    <row r="293" spans="1:6" x14ac:dyDescent="0.35">
      <c r="A293" s="8">
        <v>3.7905000000000002</v>
      </c>
      <c r="B293" s="8">
        <v>3.2311000000000001</v>
      </c>
      <c r="C293" s="8">
        <v>4.6436999999999999</v>
      </c>
      <c r="D293" s="8">
        <v>0</v>
      </c>
      <c r="E293" s="14" t="s">
        <v>39</v>
      </c>
      <c r="F293">
        <v>7</v>
      </c>
    </row>
    <row r="294" spans="1:6" x14ac:dyDescent="0.35">
      <c r="A294" s="8">
        <v>3.4104999999999999</v>
      </c>
      <c r="B294" s="8">
        <v>2.7357</v>
      </c>
      <c r="C294" s="8">
        <v>4.6698000000000004</v>
      </c>
      <c r="D294" s="8">
        <v>0</v>
      </c>
      <c r="E294" s="14" t="s">
        <v>39</v>
      </c>
      <c r="F294">
        <v>7</v>
      </c>
    </row>
    <row r="295" spans="1:6" x14ac:dyDescent="0.35">
      <c r="A295" s="8">
        <v>3.4161999999999999</v>
      </c>
      <c r="B295" s="8">
        <v>2.8020999999999998</v>
      </c>
      <c r="C295" s="8">
        <v>4.0716999999999999</v>
      </c>
      <c r="D295" s="8">
        <v>0</v>
      </c>
      <c r="E295" s="14" t="s">
        <v>39</v>
      </c>
      <c r="F295">
        <v>7</v>
      </c>
    </row>
    <row r="296" spans="1:6" x14ac:dyDescent="0.35">
      <c r="A296" s="8">
        <v>3.7174</v>
      </c>
      <c r="B296" s="8">
        <v>3.1387999999999998</v>
      </c>
      <c r="C296" s="8">
        <v>0.96689999999999998</v>
      </c>
      <c r="D296" s="8">
        <v>3.2469000000000001</v>
      </c>
      <c r="E296" s="14" t="s">
        <v>32</v>
      </c>
      <c r="F296">
        <v>7</v>
      </c>
    </row>
    <row r="297" spans="1:6" x14ac:dyDescent="0.35">
      <c r="A297" s="8">
        <v>4.03</v>
      </c>
      <c r="B297" s="8">
        <v>3.6956000000000002</v>
      </c>
      <c r="C297" s="8">
        <v>1.3871</v>
      </c>
      <c r="D297" s="8">
        <v>3.8226</v>
      </c>
      <c r="E297" s="14" t="s">
        <v>32</v>
      </c>
      <c r="F297">
        <v>7</v>
      </c>
    </row>
    <row r="298" spans="1:6" x14ac:dyDescent="0.35">
      <c r="A298" s="8">
        <v>4.3841000000000001</v>
      </c>
      <c r="B298" s="8">
        <v>4.0351999999999997</v>
      </c>
      <c r="C298" s="8">
        <v>1.6482000000000001</v>
      </c>
      <c r="D298" s="8">
        <v>4.4188000000000001</v>
      </c>
      <c r="E298" s="14" t="s">
        <v>32</v>
      </c>
      <c r="F298">
        <v>7</v>
      </c>
    </row>
    <row r="299" spans="1:6" x14ac:dyDescent="0.35">
      <c r="A299" s="8">
        <v>4.6558999999999999</v>
      </c>
      <c r="B299" s="8">
        <v>4.0587</v>
      </c>
      <c r="C299" s="8">
        <v>4.5368000000000004</v>
      </c>
      <c r="D299" s="8">
        <v>0</v>
      </c>
      <c r="E299" s="14" t="s">
        <v>40</v>
      </c>
      <c r="F299">
        <v>7</v>
      </c>
    </row>
    <row r="300" spans="1:6" x14ac:dyDescent="0.35">
      <c r="A300" s="8">
        <v>4.2039</v>
      </c>
      <c r="B300" s="8">
        <v>3.5846</v>
      </c>
      <c r="C300" s="8">
        <v>3.6785999999999999</v>
      </c>
      <c r="D300" s="8">
        <v>0</v>
      </c>
      <c r="E300" s="14" t="s">
        <v>40</v>
      </c>
      <c r="F300">
        <v>7</v>
      </c>
    </row>
    <row r="301" spans="1:6" x14ac:dyDescent="0.35">
      <c r="A301" s="8">
        <v>4.7202000000000002</v>
      </c>
      <c r="B301" s="8">
        <v>4.1109</v>
      </c>
      <c r="C301" s="8">
        <v>4.7927999999999997</v>
      </c>
      <c r="D301" s="8">
        <v>0</v>
      </c>
      <c r="E301" s="14" t="s">
        <v>40</v>
      </c>
      <c r="F301">
        <v>7</v>
      </c>
    </row>
    <row r="302" spans="1:6" x14ac:dyDescent="0.35">
      <c r="A302" s="8">
        <v>3.1497000000000002</v>
      </c>
      <c r="B302" s="8">
        <v>2.5253999999999999</v>
      </c>
      <c r="C302" s="8">
        <v>1.5027999999999999</v>
      </c>
      <c r="D302" s="8">
        <v>3.3250999999999999</v>
      </c>
      <c r="E302" s="14" t="s">
        <v>33</v>
      </c>
      <c r="F302">
        <v>7</v>
      </c>
    </row>
    <row r="303" spans="1:6" x14ac:dyDescent="0.35">
      <c r="A303" s="8">
        <v>2.7766999999999999</v>
      </c>
      <c r="B303" s="8">
        <v>1.6172</v>
      </c>
      <c r="C303" s="8">
        <v>0.91579999999999995</v>
      </c>
      <c r="D303" s="8">
        <v>2.7473000000000001</v>
      </c>
      <c r="E303" s="14" t="s">
        <v>33</v>
      </c>
      <c r="F303">
        <v>7</v>
      </c>
    </row>
    <row r="304" spans="1:6" x14ac:dyDescent="0.35">
      <c r="A304" s="8">
        <v>3.593</v>
      </c>
      <c r="B304" s="8">
        <v>2.8717000000000001</v>
      </c>
      <c r="C304" s="8">
        <v>2.9830999999999999</v>
      </c>
      <c r="D304" s="8">
        <v>3.0535000000000001</v>
      </c>
      <c r="E304" s="14" t="s">
        <v>33</v>
      </c>
      <c r="F304">
        <v>7</v>
      </c>
    </row>
    <row r="305" spans="1:6" x14ac:dyDescent="0.35">
      <c r="A305" s="8">
        <v>3.2381000000000002</v>
      </c>
      <c r="B305" s="8">
        <v>2.9933999999999998</v>
      </c>
      <c r="C305" s="8">
        <v>4.2488999999999999</v>
      </c>
      <c r="D305" s="8">
        <v>0</v>
      </c>
      <c r="E305" s="14" t="s">
        <v>41</v>
      </c>
      <c r="F305">
        <v>7</v>
      </c>
    </row>
    <row r="306" spans="1:6" x14ac:dyDescent="0.35">
      <c r="A306" s="8">
        <v>2.2766000000000002</v>
      </c>
      <c r="B306" s="8">
        <v>1.8762000000000001</v>
      </c>
      <c r="C306" s="8">
        <v>3.8620000000000001</v>
      </c>
      <c r="D306" s="8">
        <v>0</v>
      </c>
      <c r="E306" s="14" t="s">
        <v>41</v>
      </c>
      <c r="F306">
        <v>7</v>
      </c>
    </row>
    <row r="307" spans="1:6" x14ac:dyDescent="0.35">
      <c r="A307" s="8">
        <v>3.6854</v>
      </c>
      <c r="B307" s="8">
        <v>3.0647000000000002</v>
      </c>
      <c r="C307" s="8">
        <v>5.3646000000000003</v>
      </c>
      <c r="D307" s="8">
        <v>0.29599999999999999</v>
      </c>
      <c r="E307" s="14" t="s">
        <v>41</v>
      </c>
      <c r="F307">
        <v>7</v>
      </c>
    </row>
    <row r="308" spans="1:6" x14ac:dyDescent="0.35">
      <c r="A308" s="8">
        <v>4.6313000000000004</v>
      </c>
      <c r="B308" s="8">
        <v>4.0434000000000001</v>
      </c>
      <c r="C308" s="8">
        <v>2.2086999999999999</v>
      </c>
      <c r="D308" s="8">
        <v>4.2446999999999999</v>
      </c>
      <c r="E308" s="14" t="s">
        <v>34</v>
      </c>
      <c r="F308">
        <v>7</v>
      </c>
    </row>
    <row r="309" spans="1:6" x14ac:dyDescent="0.35">
      <c r="A309" s="8">
        <v>4.3367000000000004</v>
      </c>
      <c r="B309" s="8">
        <v>3.7717000000000001</v>
      </c>
      <c r="C309" s="8">
        <v>1.7591000000000001</v>
      </c>
      <c r="D309" s="8">
        <v>4.0419</v>
      </c>
      <c r="E309" s="14" t="s">
        <v>34</v>
      </c>
      <c r="F309">
        <v>7</v>
      </c>
    </row>
    <row r="310" spans="1:6" x14ac:dyDescent="0.35">
      <c r="A310" s="8">
        <v>4.4866999999999999</v>
      </c>
      <c r="B310" s="8">
        <v>4.0849000000000002</v>
      </c>
      <c r="C310" s="8">
        <v>2.1995</v>
      </c>
      <c r="D310" s="8">
        <v>4.4809999999999999</v>
      </c>
      <c r="E310" s="14" t="s">
        <v>34</v>
      </c>
      <c r="F310">
        <v>7</v>
      </c>
    </row>
    <row r="311" spans="1:6" x14ac:dyDescent="0.35">
      <c r="A311" s="8">
        <v>5.4101999999999997</v>
      </c>
      <c r="B311" s="8">
        <v>4.6896000000000004</v>
      </c>
      <c r="C311" s="8">
        <v>4.6856</v>
      </c>
      <c r="D311" s="8">
        <v>0</v>
      </c>
      <c r="E311" s="14" t="s">
        <v>42</v>
      </c>
      <c r="F311">
        <v>7</v>
      </c>
    </row>
    <row r="312" spans="1:6" x14ac:dyDescent="0.35">
      <c r="A312" s="8">
        <v>5.7545999999999999</v>
      </c>
      <c r="B312" s="8">
        <v>4.9936999999999996</v>
      </c>
      <c r="C312" s="8">
        <v>4.8808999999999996</v>
      </c>
      <c r="D312" s="8">
        <v>0</v>
      </c>
      <c r="E312" s="14" t="s">
        <v>42</v>
      </c>
      <c r="F312">
        <v>7</v>
      </c>
    </row>
    <row r="313" spans="1:6" x14ac:dyDescent="0.35">
      <c r="A313" s="8">
        <v>5.351</v>
      </c>
      <c r="B313" s="8">
        <v>4.8331999999999997</v>
      </c>
      <c r="C313" s="8">
        <v>4.9786000000000001</v>
      </c>
      <c r="D313" s="8">
        <v>0</v>
      </c>
      <c r="E313" s="14" t="s">
        <v>42</v>
      </c>
      <c r="F313">
        <v>7</v>
      </c>
    </row>
    <row r="314" spans="1:6" x14ac:dyDescent="0.35">
      <c r="A314" s="8">
        <v>2.8927999999999998</v>
      </c>
      <c r="B314" s="8">
        <v>2.5806</v>
      </c>
      <c r="C314" s="8">
        <v>1.0885</v>
      </c>
      <c r="D314" s="8">
        <v>2.8715999999999999</v>
      </c>
      <c r="E314" s="14" t="s">
        <v>35</v>
      </c>
      <c r="F314">
        <v>7</v>
      </c>
    </row>
    <row r="315" spans="1:6" x14ac:dyDescent="0.35">
      <c r="A315" s="8">
        <v>1.7965</v>
      </c>
      <c r="B315" s="8">
        <v>1.0623</v>
      </c>
      <c r="C315" s="8">
        <v>0.80349999999999999</v>
      </c>
      <c r="D315" s="8">
        <v>1.5832999999999999</v>
      </c>
      <c r="E315" s="14" t="s">
        <v>35</v>
      </c>
      <c r="F315">
        <v>7</v>
      </c>
    </row>
    <row r="316" spans="1:6" x14ac:dyDescent="0.35">
      <c r="A316" s="8">
        <v>1.897</v>
      </c>
      <c r="B316" s="8">
        <v>1.4466000000000001</v>
      </c>
      <c r="C316" s="8">
        <v>0.64849999999999997</v>
      </c>
      <c r="D316" s="8">
        <v>1.4966999999999999</v>
      </c>
      <c r="E316" s="14" t="s">
        <v>35</v>
      </c>
      <c r="F316">
        <v>7</v>
      </c>
    </row>
    <row r="317" spans="1:6" x14ac:dyDescent="0.35">
      <c r="A317" s="8">
        <v>3.2639999999999998</v>
      </c>
      <c r="B317" s="8">
        <v>2.9842</v>
      </c>
      <c r="C317" s="8">
        <v>4.6634000000000002</v>
      </c>
      <c r="D317" s="8">
        <v>0.1681</v>
      </c>
      <c r="E317" s="14" t="s">
        <v>43</v>
      </c>
      <c r="F317">
        <v>7</v>
      </c>
    </row>
    <row r="318" spans="1:6" x14ac:dyDescent="0.35">
      <c r="A318" s="8">
        <v>3.7214999999999998</v>
      </c>
      <c r="B318" s="8">
        <v>3.3117999999999999</v>
      </c>
      <c r="C318" s="8">
        <v>5.4314999999999998</v>
      </c>
      <c r="D318" s="8">
        <v>0.1953</v>
      </c>
      <c r="E318" s="14" t="s">
        <v>43</v>
      </c>
      <c r="F318">
        <v>7</v>
      </c>
    </row>
    <row r="319" spans="1:6" x14ac:dyDescent="0.35">
      <c r="A319" s="8">
        <v>3.4994000000000001</v>
      </c>
      <c r="B319" s="8">
        <v>3.2404999999999999</v>
      </c>
      <c r="C319" s="8">
        <v>4.5273000000000003</v>
      </c>
      <c r="D319" s="8">
        <v>0.2263</v>
      </c>
      <c r="E319" s="14" t="s">
        <v>43</v>
      </c>
      <c r="F319">
        <v>7</v>
      </c>
    </row>
    <row r="320" spans="1:6" x14ac:dyDescent="0.35">
      <c r="A320" s="8">
        <v>3.3148</v>
      </c>
      <c r="B320" s="8">
        <v>2.2818000000000001</v>
      </c>
      <c r="C320" s="8">
        <v>1.0707</v>
      </c>
      <c r="D320" s="8">
        <v>2.4026000000000001</v>
      </c>
      <c r="E320" s="14" t="s">
        <v>36</v>
      </c>
      <c r="F320">
        <v>7</v>
      </c>
    </row>
    <row r="321" spans="1:6" x14ac:dyDescent="0.35">
      <c r="A321" s="8">
        <v>3.0901000000000001</v>
      </c>
      <c r="B321" s="8">
        <v>2.0289999999999999</v>
      </c>
      <c r="C321" s="8">
        <v>1.1425000000000001</v>
      </c>
      <c r="D321" s="8">
        <v>1.8365</v>
      </c>
      <c r="E321" s="14" t="s">
        <v>36</v>
      </c>
      <c r="F321">
        <v>7</v>
      </c>
    </row>
    <row r="322" spans="1:6" x14ac:dyDescent="0.35">
      <c r="A322" s="8">
        <v>3.0247999999999999</v>
      </c>
      <c r="B322" s="8">
        <v>2.0209999999999999</v>
      </c>
      <c r="C322" s="8">
        <v>0.96679999999999999</v>
      </c>
      <c r="D322" s="8">
        <v>1.8547</v>
      </c>
      <c r="E322" s="14" t="s">
        <v>36</v>
      </c>
      <c r="F322">
        <v>7</v>
      </c>
    </row>
    <row r="323" spans="1:6" x14ac:dyDescent="0.35">
      <c r="A323" s="8">
        <v>4.6700999999999997</v>
      </c>
      <c r="B323" s="8">
        <v>4.1582999999999997</v>
      </c>
      <c r="C323" s="8">
        <v>4.7457000000000003</v>
      </c>
      <c r="D323" s="8">
        <v>0.15770000000000001</v>
      </c>
      <c r="E323" s="14" t="s">
        <v>44</v>
      </c>
      <c r="F323">
        <v>7</v>
      </c>
    </row>
    <row r="324" spans="1:6" x14ac:dyDescent="0.35">
      <c r="A324" s="8">
        <v>4.7736000000000001</v>
      </c>
      <c r="B324" s="8">
        <v>4.2633999999999999</v>
      </c>
      <c r="C324" s="8">
        <v>4.9367999999999999</v>
      </c>
      <c r="D324" s="8">
        <v>6.3799999999999996E-2</v>
      </c>
      <c r="E324" s="14" t="s">
        <v>44</v>
      </c>
      <c r="F324">
        <v>7</v>
      </c>
    </row>
    <row r="325" spans="1:6" x14ac:dyDescent="0.35">
      <c r="A325" s="8">
        <v>4.7580999999999998</v>
      </c>
      <c r="B325" s="8">
        <v>4.0974000000000004</v>
      </c>
      <c r="C325" s="8">
        <v>4.9589999999999996</v>
      </c>
      <c r="D325" s="8">
        <v>2.3E-2</v>
      </c>
      <c r="E325" s="14" t="s">
        <v>44</v>
      </c>
      <c r="F325">
        <v>7</v>
      </c>
    </row>
    <row r="326" spans="1:6" x14ac:dyDescent="0.35">
      <c r="A326" s="8">
        <v>2.5693000000000001</v>
      </c>
      <c r="B326" s="8">
        <v>1.9087000000000001</v>
      </c>
      <c r="C326" s="8">
        <v>1.2347999999999999</v>
      </c>
      <c r="D326" s="8">
        <v>2.1657999999999999</v>
      </c>
      <c r="E326" s="14" t="s">
        <v>37</v>
      </c>
      <c r="F326">
        <v>7</v>
      </c>
    </row>
    <row r="327" spans="1:6" x14ac:dyDescent="0.35">
      <c r="A327" s="8">
        <v>1.7663</v>
      </c>
      <c r="B327" s="8">
        <v>1.0174000000000001</v>
      </c>
      <c r="C327" s="8">
        <v>0.57230000000000003</v>
      </c>
      <c r="D327" s="8">
        <v>1.2685</v>
      </c>
      <c r="E327" s="14" t="s">
        <v>37</v>
      </c>
      <c r="F327">
        <v>7</v>
      </c>
    </row>
    <row r="328" spans="1:6" x14ac:dyDescent="0.35">
      <c r="A328" s="8">
        <v>2.2951000000000001</v>
      </c>
      <c r="B328" s="8">
        <v>1.7784</v>
      </c>
      <c r="C328" s="8">
        <v>0.67390000000000005</v>
      </c>
      <c r="D328" s="8">
        <v>1.9433</v>
      </c>
      <c r="E328" s="14" t="s">
        <v>37</v>
      </c>
      <c r="F328">
        <v>7</v>
      </c>
    </row>
    <row r="329" spans="1:6" x14ac:dyDescent="0.35">
      <c r="A329" s="8">
        <v>2.9306999999999999</v>
      </c>
      <c r="B329" s="8">
        <v>2.7982</v>
      </c>
      <c r="C329" s="8">
        <v>5.1182999999999996</v>
      </c>
      <c r="D329" s="8">
        <v>9.98E-2</v>
      </c>
      <c r="E329" s="14" t="s">
        <v>45</v>
      </c>
      <c r="F329">
        <v>7</v>
      </c>
    </row>
    <row r="330" spans="1:6" x14ac:dyDescent="0.35">
      <c r="A330" s="8">
        <v>3.9304000000000001</v>
      </c>
      <c r="B330" s="8">
        <v>3.7804000000000002</v>
      </c>
      <c r="C330" s="8">
        <v>5.3415999999999997</v>
      </c>
      <c r="D330" s="8">
        <v>0.1782</v>
      </c>
      <c r="E330" s="14" t="s">
        <v>45</v>
      </c>
      <c r="F330">
        <v>7</v>
      </c>
    </row>
    <row r="331" spans="1:6" x14ac:dyDescent="0.35">
      <c r="A331" s="8">
        <v>3.7559999999999998</v>
      </c>
      <c r="B331" s="8">
        <v>3.4636</v>
      </c>
      <c r="C331" s="8">
        <v>4.9669999999999996</v>
      </c>
      <c r="D331" s="8">
        <v>0.69310000000000005</v>
      </c>
      <c r="E331" s="14" t="s">
        <v>45</v>
      </c>
      <c r="F331">
        <v>7</v>
      </c>
    </row>
    <row r="332" spans="1:6" x14ac:dyDescent="0.35">
      <c r="A332" s="8">
        <v>3.8464999999999998</v>
      </c>
      <c r="B332" s="8">
        <v>2.9352</v>
      </c>
      <c r="C332" s="8">
        <v>2.0842000000000001</v>
      </c>
      <c r="D332" s="8">
        <v>3.1071</v>
      </c>
      <c r="E332" s="14" t="s">
        <v>38</v>
      </c>
      <c r="F332">
        <v>7</v>
      </c>
    </row>
    <row r="333" spans="1:6" x14ac:dyDescent="0.35">
      <c r="A333" s="8">
        <v>3.3805999999999998</v>
      </c>
      <c r="B333" s="8">
        <v>2.2694999999999999</v>
      </c>
      <c r="C333" s="8">
        <v>1.1402000000000001</v>
      </c>
      <c r="D333" s="8">
        <v>2.4264000000000001</v>
      </c>
      <c r="E333" s="14" t="s">
        <v>38</v>
      </c>
      <c r="F333">
        <v>7</v>
      </c>
    </row>
    <row r="334" spans="1:6" x14ac:dyDescent="0.35">
      <c r="A334" s="8">
        <v>3.5716000000000001</v>
      </c>
      <c r="B334" s="8">
        <v>2.4251</v>
      </c>
      <c r="C334" s="8">
        <v>0.52790000000000004</v>
      </c>
      <c r="D334" s="8">
        <v>2.4134000000000002</v>
      </c>
      <c r="E334" s="14" t="s">
        <v>38</v>
      </c>
      <c r="F334">
        <v>7</v>
      </c>
    </row>
    <row r="335" spans="1:6" x14ac:dyDescent="0.35">
      <c r="A335" s="8">
        <v>5.0641999999999996</v>
      </c>
      <c r="B335" s="8">
        <v>4.5613999999999999</v>
      </c>
      <c r="C335" s="8">
        <v>4.2888000000000002</v>
      </c>
      <c r="D335" s="8">
        <v>0</v>
      </c>
      <c r="E335" s="14" t="s">
        <v>46</v>
      </c>
      <c r="F335">
        <v>7</v>
      </c>
    </row>
    <row r="336" spans="1:6" x14ac:dyDescent="0.35">
      <c r="A336" s="8">
        <v>5.0122</v>
      </c>
      <c r="B336" s="8">
        <v>4.5274999999999999</v>
      </c>
      <c r="C336" s="8">
        <v>4.5530999999999997</v>
      </c>
      <c r="D336" s="8">
        <v>0</v>
      </c>
      <c r="E336" s="14" t="s">
        <v>46</v>
      </c>
      <c r="F336">
        <v>7</v>
      </c>
    </row>
    <row r="337" spans="1:6" x14ac:dyDescent="0.35">
      <c r="A337" s="8">
        <v>4.9941000000000004</v>
      </c>
      <c r="B337" s="8">
        <v>4.5601000000000003</v>
      </c>
      <c r="C337" s="8">
        <v>4.6070000000000002</v>
      </c>
      <c r="D337" s="8">
        <v>0</v>
      </c>
      <c r="E337" s="14" t="s">
        <v>46</v>
      </c>
      <c r="F337">
        <v>7</v>
      </c>
    </row>
    <row r="338" spans="1:6" x14ac:dyDescent="0.35">
      <c r="A338" s="8">
        <v>3.0369999999999999</v>
      </c>
      <c r="B338" s="8">
        <v>2.0975999999999999</v>
      </c>
      <c r="C338" s="8">
        <v>1.5302</v>
      </c>
      <c r="D338" s="8">
        <v>2.8921999999999999</v>
      </c>
      <c r="E338" s="14" t="s">
        <v>31</v>
      </c>
      <c r="F338">
        <v>8</v>
      </c>
    </row>
    <row r="339" spans="1:6" x14ac:dyDescent="0.35">
      <c r="A339" s="8">
        <v>3.2587000000000002</v>
      </c>
      <c r="B339" s="8">
        <v>2.5301</v>
      </c>
      <c r="C339" s="8">
        <v>1.4764999999999999</v>
      </c>
      <c r="D339" s="8">
        <v>3.2867000000000002</v>
      </c>
      <c r="E339" s="14" t="s">
        <v>31</v>
      </c>
      <c r="F339">
        <v>8</v>
      </c>
    </row>
    <row r="340" spans="1:6" x14ac:dyDescent="0.35">
      <c r="A340" s="8">
        <v>2.9106000000000001</v>
      </c>
      <c r="B340" s="8">
        <v>2.6532</v>
      </c>
      <c r="C340" s="8">
        <v>1.6772</v>
      </c>
      <c r="D340" s="8">
        <v>2.8050999999999999</v>
      </c>
      <c r="E340" s="14" t="s">
        <v>31</v>
      </c>
      <c r="F340">
        <v>8</v>
      </c>
    </row>
    <row r="341" spans="1:6" x14ac:dyDescent="0.35">
      <c r="A341" s="8">
        <v>3.4903</v>
      </c>
      <c r="B341" s="8">
        <v>3.2361</v>
      </c>
      <c r="C341" s="8">
        <v>3.6488</v>
      </c>
      <c r="D341" s="8">
        <v>0</v>
      </c>
      <c r="E341" s="14" t="s">
        <v>39</v>
      </c>
      <c r="F341">
        <v>8</v>
      </c>
    </row>
    <row r="342" spans="1:6" x14ac:dyDescent="0.35">
      <c r="A342" s="8">
        <v>3.2591000000000001</v>
      </c>
      <c r="B342" s="8">
        <v>2.8576000000000001</v>
      </c>
      <c r="C342" s="8">
        <v>2.9864999999999999</v>
      </c>
      <c r="D342" s="8">
        <v>0</v>
      </c>
      <c r="E342" s="14" t="s">
        <v>39</v>
      </c>
      <c r="F342">
        <v>8</v>
      </c>
    </row>
    <row r="343" spans="1:6" x14ac:dyDescent="0.35">
      <c r="A343" s="8">
        <v>2.9935</v>
      </c>
      <c r="B343" s="8">
        <v>2.4954000000000001</v>
      </c>
      <c r="C343" s="8">
        <v>2.68</v>
      </c>
      <c r="D343" s="8">
        <v>0</v>
      </c>
      <c r="E343" s="14" t="s">
        <v>39</v>
      </c>
      <c r="F343">
        <v>8</v>
      </c>
    </row>
    <row r="344" spans="1:6" x14ac:dyDescent="0.35">
      <c r="A344" s="8">
        <v>3.8041999999999998</v>
      </c>
      <c r="B344" s="8">
        <v>3.2978000000000001</v>
      </c>
      <c r="C344" s="8">
        <v>0.52759999999999996</v>
      </c>
      <c r="D344" s="8">
        <v>3.4946999999999999</v>
      </c>
      <c r="E344" s="14" t="s">
        <v>32</v>
      </c>
      <c r="F344">
        <v>8</v>
      </c>
    </row>
    <row r="345" spans="1:6" x14ac:dyDescent="0.35">
      <c r="A345" s="8">
        <v>4.4059999999999997</v>
      </c>
      <c r="B345" s="8">
        <v>4.4893999999999998</v>
      </c>
      <c r="C345" s="8">
        <v>1.4874000000000001</v>
      </c>
      <c r="D345" s="8">
        <v>4.6616999999999997</v>
      </c>
      <c r="E345" s="14" t="s">
        <v>32</v>
      </c>
      <c r="F345">
        <v>8</v>
      </c>
    </row>
    <row r="346" spans="1:6" x14ac:dyDescent="0.35">
      <c r="A346" s="8">
        <v>4.3555999999999999</v>
      </c>
      <c r="B346" s="8">
        <v>4.0976999999999997</v>
      </c>
      <c r="C346" s="8">
        <v>1.5155000000000001</v>
      </c>
      <c r="D346" s="8">
        <v>4.4002999999999997</v>
      </c>
      <c r="E346" s="14" t="s">
        <v>32</v>
      </c>
      <c r="F346">
        <v>8</v>
      </c>
    </row>
    <row r="347" spans="1:6" x14ac:dyDescent="0.35">
      <c r="A347" s="8">
        <v>4.0673000000000004</v>
      </c>
      <c r="B347" s="8">
        <v>3.5935000000000001</v>
      </c>
      <c r="C347" s="8">
        <v>3.6778</v>
      </c>
      <c r="D347" s="8">
        <v>0</v>
      </c>
      <c r="E347" s="14" t="s">
        <v>40</v>
      </c>
      <c r="F347">
        <v>8</v>
      </c>
    </row>
    <row r="348" spans="1:6" x14ac:dyDescent="0.35">
      <c r="A348" s="8">
        <v>4.1798000000000002</v>
      </c>
      <c r="B348" s="8">
        <v>3.6976</v>
      </c>
      <c r="C348" s="8">
        <v>3.5968</v>
      </c>
      <c r="D348" s="8">
        <v>0</v>
      </c>
      <c r="E348" s="14" t="s">
        <v>40</v>
      </c>
      <c r="F348">
        <v>8</v>
      </c>
    </row>
    <row r="349" spans="1:6" x14ac:dyDescent="0.35">
      <c r="A349" s="8">
        <v>3.9603000000000002</v>
      </c>
      <c r="B349" s="8">
        <v>3.4802</v>
      </c>
      <c r="C349" s="8">
        <v>3.5592999999999999</v>
      </c>
      <c r="D349" s="8">
        <v>0</v>
      </c>
      <c r="E349" s="14" t="s">
        <v>40</v>
      </c>
      <c r="F349">
        <v>8</v>
      </c>
    </row>
    <row r="350" spans="1:6" x14ac:dyDescent="0.35">
      <c r="A350" s="8">
        <v>3.3614999999999999</v>
      </c>
      <c r="B350" s="8">
        <v>2.8557999999999999</v>
      </c>
      <c r="C350" s="8">
        <v>1.2148000000000001</v>
      </c>
      <c r="D350" s="8">
        <v>3.4318</v>
      </c>
      <c r="E350" s="14" t="s">
        <v>33</v>
      </c>
      <c r="F350">
        <v>8</v>
      </c>
    </row>
    <row r="351" spans="1:6" x14ac:dyDescent="0.35">
      <c r="A351" s="8">
        <v>3.3591000000000002</v>
      </c>
      <c r="B351" s="8">
        <v>2.4788000000000001</v>
      </c>
      <c r="C351" s="8">
        <v>0.94399999999999995</v>
      </c>
      <c r="D351" s="8">
        <v>3.7778999999999998</v>
      </c>
      <c r="E351" s="14" t="s">
        <v>33</v>
      </c>
      <c r="F351">
        <v>8</v>
      </c>
    </row>
    <row r="352" spans="1:6" x14ac:dyDescent="0.35">
      <c r="A352" s="8">
        <v>3.7505000000000002</v>
      </c>
      <c r="B352" s="8">
        <v>3.2940999999999998</v>
      </c>
      <c r="C352" s="8">
        <v>2.5781999999999998</v>
      </c>
      <c r="D352" s="8">
        <v>3.4578000000000002</v>
      </c>
      <c r="E352" s="14" t="s">
        <v>33</v>
      </c>
      <c r="F352">
        <v>8</v>
      </c>
    </row>
    <row r="353" spans="1:6" x14ac:dyDescent="0.35">
      <c r="A353" s="8">
        <v>2.7875000000000001</v>
      </c>
      <c r="B353" s="8">
        <v>2.4986999999999999</v>
      </c>
      <c r="C353" s="8">
        <v>3.8456999999999999</v>
      </c>
      <c r="D353" s="8">
        <v>0</v>
      </c>
      <c r="E353" s="14" t="s">
        <v>41</v>
      </c>
      <c r="F353">
        <v>8</v>
      </c>
    </row>
    <row r="354" spans="1:6" x14ac:dyDescent="0.35">
      <c r="A354" s="8">
        <v>2.5287999999999999</v>
      </c>
      <c r="B354" s="8">
        <v>2.3073000000000001</v>
      </c>
      <c r="C354" s="8">
        <v>3.8473000000000002</v>
      </c>
      <c r="D354" s="8">
        <v>5.5999999999999999E-3</v>
      </c>
      <c r="E354" s="14" t="s">
        <v>41</v>
      </c>
      <c r="F354">
        <v>8</v>
      </c>
    </row>
    <row r="355" spans="1:6" x14ac:dyDescent="0.35">
      <c r="A355" s="8">
        <v>2.6560999999999999</v>
      </c>
      <c r="B355" s="8">
        <v>2.3368000000000002</v>
      </c>
      <c r="C355" s="8">
        <v>4.04</v>
      </c>
      <c r="D355" s="8">
        <v>3.0300000000000001E-2</v>
      </c>
      <c r="E355" s="14" t="s">
        <v>41</v>
      </c>
      <c r="F355">
        <v>8</v>
      </c>
    </row>
    <row r="356" spans="1:6" x14ac:dyDescent="0.35">
      <c r="A356" s="8">
        <v>4.5057</v>
      </c>
      <c r="B356" s="8">
        <v>4.2579000000000002</v>
      </c>
      <c r="C356" s="8">
        <v>1.9938</v>
      </c>
      <c r="D356" s="8">
        <v>4.2670000000000003</v>
      </c>
      <c r="E356" s="14" t="s">
        <v>34</v>
      </c>
      <c r="F356">
        <v>8</v>
      </c>
    </row>
    <row r="357" spans="1:6" x14ac:dyDescent="0.35">
      <c r="A357" s="8">
        <v>4.3773999999999997</v>
      </c>
      <c r="B357" s="8">
        <v>4.1657999999999999</v>
      </c>
      <c r="C357" s="8">
        <v>1.7343999999999999</v>
      </c>
      <c r="D357" s="8">
        <v>4.4745999999999997</v>
      </c>
      <c r="E357" s="14" t="s">
        <v>34</v>
      </c>
      <c r="F357">
        <v>8</v>
      </c>
    </row>
    <row r="358" spans="1:6" x14ac:dyDescent="0.35">
      <c r="A358" s="8">
        <v>4.7180999999999997</v>
      </c>
      <c r="B358" s="8">
        <v>4.3137999999999996</v>
      </c>
      <c r="C358" s="8">
        <v>2.1379999999999999</v>
      </c>
      <c r="D358" s="8">
        <v>4.7557999999999998</v>
      </c>
      <c r="E358" s="14" t="s">
        <v>34</v>
      </c>
      <c r="F358">
        <v>8</v>
      </c>
    </row>
    <row r="359" spans="1:6" x14ac:dyDescent="0.35">
      <c r="A359" s="8">
        <v>4.9305000000000003</v>
      </c>
      <c r="B359" s="8">
        <v>4.5057999999999998</v>
      </c>
      <c r="C359" s="8">
        <v>4.3220999999999998</v>
      </c>
      <c r="D359" s="8">
        <v>0</v>
      </c>
      <c r="E359" s="14" t="s">
        <v>42</v>
      </c>
      <c r="F359">
        <v>8</v>
      </c>
    </row>
    <row r="360" spans="1:6" x14ac:dyDescent="0.35">
      <c r="A360" s="8">
        <v>5.3520000000000003</v>
      </c>
      <c r="B360" s="8">
        <v>4.7934000000000001</v>
      </c>
      <c r="C360" s="8">
        <v>4.5425000000000004</v>
      </c>
      <c r="D360" s="8">
        <v>0</v>
      </c>
      <c r="E360" s="14" t="s">
        <v>42</v>
      </c>
      <c r="F360">
        <v>8</v>
      </c>
    </row>
    <row r="361" spans="1:6" x14ac:dyDescent="0.35">
      <c r="A361" s="8">
        <v>5.2817999999999996</v>
      </c>
      <c r="B361" s="8">
        <v>4.6783999999999999</v>
      </c>
      <c r="C361" s="8">
        <v>4.3049999999999997</v>
      </c>
      <c r="D361" s="8">
        <v>0</v>
      </c>
      <c r="E361" s="14" t="s">
        <v>42</v>
      </c>
      <c r="F361">
        <v>8</v>
      </c>
    </row>
    <row r="362" spans="1:6" x14ac:dyDescent="0.35">
      <c r="A362" s="8">
        <v>1.6113999999999999</v>
      </c>
      <c r="B362" s="8">
        <v>1.3492999999999999</v>
      </c>
      <c r="C362" s="8">
        <v>0.90949999999999998</v>
      </c>
      <c r="D362" s="8">
        <v>1.4665999999999999</v>
      </c>
      <c r="E362" s="14" t="s">
        <v>35</v>
      </c>
      <c r="F362">
        <v>8</v>
      </c>
    </row>
    <row r="363" spans="1:6" x14ac:dyDescent="0.35">
      <c r="A363" s="8">
        <v>2.1985999999999999</v>
      </c>
      <c r="B363" s="8">
        <v>1.4812000000000001</v>
      </c>
      <c r="C363" s="8">
        <v>0.3332</v>
      </c>
      <c r="D363" s="8">
        <v>1.9570000000000001</v>
      </c>
      <c r="E363" s="14" t="s">
        <v>35</v>
      </c>
      <c r="F363">
        <v>8</v>
      </c>
    </row>
    <row r="364" spans="1:6" x14ac:dyDescent="0.35">
      <c r="A364" s="8">
        <v>2.3258999999999999</v>
      </c>
      <c r="B364" s="8">
        <v>1.9089</v>
      </c>
      <c r="C364" s="8">
        <v>1.4188000000000001</v>
      </c>
      <c r="D364" s="8">
        <v>2.0682999999999998</v>
      </c>
      <c r="E364" s="14" t="s">
        <v>35</v>
      </c>
      <c r="F364">
        <v>8</v>
      </c>
    </row>
    <row r="365" spans="1:6" x14ac:dyDescent="0.35">
      <c r="A365" s="8">
        <v>3.0674999999999999</v>
      </c>
      <c r="B365" s="8">
        <v>2.8058999999999998</v>
      </c>
      <c r="C365" s="8">
        <v>4.2606000000000002</v>
      </c>
      <c r="D365" s="8">
        <v>0</v>
      </c>
      <c r="E365" s="14" t="s">
        <v>43</v>
      </c>
      <c r="F365">
        <v>8</v>
      </c>
    </row>
    <row r="366" spans="1:6" x14ac:dyDescent="0.35">
      <c r="A366" s="8">
        <v>2.6564999999999999</v>
      </c>
      <c r="B366" s="8">
        <v>2.4636999999999998</v>
      </c>
      <c r="C366" s="8">
        <v>3.7090999999999998</v>
      </c>
      <c r="D366" s="8">
        <v>0</v>
      </c>
      <c r="E366" s="14" t="s">
        <v>43</v>
      </c>
      <c r="F366">
        <v>8</v>
      </c>
    </row>
    <row r="367" spans="1:6" x14ac:dyDescent="0.35">
      <c r="A367" s="8">
        <v>3.3374000000000001</v>
      </c>
      <c r="B367" s="8">
        <v>3.0003000000000002</v>
      </c>
      <c r="C367" s="8">
        <v>3.5863</v>
      </c>
      <c r="D367" s="8">
        <v>0.193</v>
      </c>
      <c r="E367" s="14" t="s">
        <v>43</v>
      </c>
      <c r="F367">
        <v>8</v>
      </c>
    </row>
    <row r="368" spans="1:6" x14ac:dyDescent="0.35">
      <c r="A368" s="8">
        <v>3.234</v>
      </c>
      <c r="B368" s="8">
        <v>2.2887</v>
      </c>
      <c r="C368" s="8">
        <v>0.70230000000000004</v>
      </c>
      <c r="D368" s="8">
        <v>2.3824000000000001</v>
      </c>
      <c r="E368" s="14" t="s">
        <v>36</v>
      </c>
      <c r="F368">
        <v>8</v>
      </c>
    </row>
    <row r="369" spans="1:6" x14ac:dyDescent="0.35">
      <c r="A369" s="8">
        <v>2.855</v>
      </c>
      <c r="B369" s="8">
        <v>1.8506</v>
      </c>
      <c r="C369" s="8">
        <v>0.18679999999999999</v>
      </c>
      <c r="D369" s="8">
        <v>1.7575000000000001</v>
      </c>
      <c r="E369" s="14" t="s">
        <v>36</v>
      </c>
      <c r="F369">
        <v>8</v>
      </c>
    </row>
    <row r="370" spans="1:6" x14ac:dyDescent="0.35">
      <c r="A370" s="8">
        <v>3.1562000000000001</v>
      </c>
      <c r="B370" s="8">
        <v>2.3311000000000002</v>
      </c>
      <c r="C370" s="8">
        <v>0.57799999999999996</v>
      </c>
      <c r="D370" s="8">
        <v>2.1884999999999999</v>
      </c>
      <c r="E370" s="14" t="s">
        <v>36</v>
      </c>
      <c r="F370">
        <v>8</v>
      </c>
    </row>
    <row r="371" spans="1:6" x14ac:dyDescent="0.35">
      <c r="A371" s="8">
        <v>5.5655000000000001</v>
      </c>
      <c r="B371" s="8">
        <v>5.0799000000000003</v>
      </c>
      <c r="C371" s="8">
        <v>5.3175999999999997</v>
      </c>
      <c r="D371" s="8">
        <v>0</v>
      </c>
      <c r="E371" s="14" t="s">
        <v>44</v>
      </c>
      <c r="F371">
        <v>8</v>
      </c>
    </row>
    <row r="372" spans="1:6" x14ac:dyDescent="0.35">
      <c r="A372" s="8">
        <v>6.0822000000000003</v>
      </c>
      <c r="B372" s="8">
        <v>5.5050999999999997</v>
      </c>
      <c r="C372" s="8">
        <v>6.2698</v>
      </c>
      <c r="D372" s="8">
        <v>0</v>
      </c>
      <c r="E372" s="14" t="s">
        <v>44</v>
      </c>
      <c r="F372">
        <v>8</v>
      </c>
    </row>
    <row r="373" spans="1:6" x14ac:dyDescent="0.35">
      <c r="A373" s="8">
        <v>6.6685999999999996</v>
      </c>
      <c r="B373" s="8">
        <v>6.0720999999999998</v>
      </c>
      <c r="C373" s="8">
        <v>7.1466000000000003</v>
      </c>
      <c r="D373" s="8">
        <v>0</v>
      </c>
      <c r="E373" s="14" t="s">
        <v>44</v>
      </c>
      <c r="F373">
        <v>8</v>
      </c>
    </row>
    <row r="374" spans="1:6" x14ac:dyDescent="0.35">
      <c r="A374" s="8">
        <v>1.3843000000000001</v>
      </c>
      <c r="B374" s="8">
        <v>0.87280000000000002</v>
      </c>
      <c r="C374" s="8">
        <v>0.2339</v>
      </c>
      <c r="D374" s="8">
        <v>0.94220000000000004</v>
      </c>
      <c r="E374" s="14" t="s">
        <v>37</v>
      </c>
      <c r="F374">
        <v>8</v>
      </c>
    </row>
    <row r="375" spans="1:6" x14ac:dyDescent="0.35">
      <c r="A375" s="8">
        <v>1.4976</v>
      </c>
      <c r="B375" s="8">
        <v>0.59419999999999995</v>
      </c>
      <c r="C375" s="8">
        <v>0.41239999999999999</v>
      </c>
      <c r="D375" s="8">
        <v>0.80530000000000002</v>
      </c>
      <c r="E375" s="14" t="s">
        <v>37</v>
      </c>
      <c r="F375">
        <v>8</v>
      </c>
    </row>
    <row r="376" spans="1:6" x14ac:dyDescent="0.35">
      <c r="A376" s="8">
        <v>2.2170000000000001</v>
      </c>
      <c r="B376" s="8">
        <v>1.7096</v>
      </c>
      <c r="C376" s="8">
        <v>1.0306</v>
      </c>
      <c r="D376" s="8">
        <v>1.8260000000000001</v>
      </c>
      <c r="E376" s="14" t="s">
        <v>37</v>
      </c>
      <c r="F376">
        <v>8</v>
      </c>
    </row>
    <row r="377" spans="1:6" x14ac:dyDescent="0.35">
      <c r="A377" s="8">
        <v>3.0514000000000001</v>
      </c>
      <c r="B377" s="8">
        <v>2.9946999999999999</v>
      </c>
      <c r="C377" s="8">
        <v>4.5275999999999996</v>
      </c>
      <c r="D377" s="8">
        <v>0</v>
      </c>
      <c r="E377" s="14" t="s">
        <v>45</v>
      </c>
      <c r="F377">
        <v>8</v>
      </c>
    </row>
    <row r="378" spans="1:6" x14ac:dyDescent="0.35">
      <c r="A378" s="8">
        <v>4.5589000000000004</v>
      </c>
      <c r="B378" s="8">
        <v>4.2417999999999996</v>
      </c>
      <c r="C378" s="8">
        <v>5.1948999999999996</v>
      </c>
      <c r="D378" s="8">
        <v>4.5999999999999999E-3</v>
      </c>
      <c r="E378" s="14" t="s">
        <v>45</v>
      </c>
      <c r="F378">
        <v>8</v>
      </c>
    </row>
    <row r="379" spans="1:6" x14ac:dyDescent="0.35">
      <c r="A379" s="8">
        <v>3.7839999999999998</v>
      </c>
      <c r="B379" s="8">
        <v>3.5207999999999999</v>
      </c>
      <c r="C379" s="8">
        <v>4.7728000000000002</v>
      </c>
      <c r="D379" s="8">
        <v>0.51729999999999998</v>
      </c>
      <c r="E379" s="14" t="s">
        <v>45</v>
      </c>
      <c r="F379">
        <v>8</v>
      </c>
    </row>
    <row r="380" spans="1:6" x14ac:dyDescent="0.35">
      <c r="A380" s="8">
        <v>3.8357000000000001</v>
      </c>
      <c r="B380" s="8">
        <v>3.0068999999999999</v>
      </c>
      <c r="C380" s="8">
        <v>0.9597</v>
      </c>
      <c r="D380" s="8">
        <v>3.4759000000000002</v>
      </c>
      <c r="E380" s="14" t="s">
        <v>38</v>
      </c>
      <c r="F380">
        <v>8</v>
      </c>
    </row>
    <row r="381" spans="1:6" x14ac:dyDescent="0.35">
      <c r="A381" s="8">
        <v>3.4142999999999999</v>
      </c>
      <c r="B381" s="8">
        <v>2.427</v>
      </c>
      <c r="C381" s="8">
        <v>0.70579999999999998</v>
      </c>
      <c r="D381" s="8">
        <v>2.6598999999999999</v>
      </c>
      <c r="E381" s="14" t="s">
        <v>38</v>
      </c>
      <c r="F381">
        <v>8</v>
      </c>
    </row>
    <row r="382" spans="1:6" x14ac:dyDescent="0.35">
      <c r="A382" s="8">
        <v>3.8159999999999998</v>
      </c>
      <c r="B382" s="8">
        <v>2.8184</v>
      </c>
      <c r="C382" s="8">
        <v>1.2135</v>
      </c>
      <c r="D382" s="8">
        <v>2.8182</v>
      </c>
      <c r="E382" s="14" t="s">
        <v>38</v>
      </c>
      <c r="F382">
        <v>8</v>
      </c>
    </row>
    <row r="383" spans="1:6" x14ac:dyDescent="0.35">
      <c r="A383" s="8">
        <v>5.1971999999999996</v>
      </c>
      <c r="B383" s="8">
        <v>4.6052999999999997</v>
      </c>
      <c r="C383" s="8">
        <v>3.6770999999999998</v>
      </c>
      <c r="D383" s="8">
        <v>0</v>
      </c>
      <c r="E383" s="14" t="s">
        <v>46</v>
      </c>
      <c r="F383">
        <v>8</v>
      </c>
    </row>
    <row r="384" spans="1:6" x14ac:dyDescent="0.35">
      <c r="A384" s="8">
        <v>4.9297000000000004</v>
      </c>
      <c r="B384" s="8">
        <v>3.8788999999999998</v>
      </c>
      <c r="C384" s="8">
        <v>3.5099</v>
      </c>
      <c r="D384" s="8">
        <v>0</v>
      </c>
      <c r="E384" s="14" t="s">
        <v>46</v>
      </c>
      <c r="F384">
        <v>8</v>
      </c>
    </row>
    <row r="385" spans="1:6" x14ac:dyDescent="0.35">
      <c r="A385" s="8">
        <v>5.0682999999999998</v>
      </c>
      <c r="B385" s="8">
        <v>4.5560999999999998</v>
      </c>
      <c r="C385" s="8">
        <v>3.8668</v>
      </c>
      <c r="D385" s="8">
        <v>0</v>
      </c>
      <c r="E385" s="14" t="s">
        <v>46</v>
      </c>
      <c r="F385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79E314AFB70645826C590041C22632" ma:contentTypeVersion="13" ma:contentTypeDescription="Vytvoří nový dokument" ma:contentTypeScope="" ma:versionID="dceb52f62bc27508758235a0d0324204">
  <xsd:schema xmlns:xsd="http://www.w3.org/2001/XMLSchema" xmlns:xs="http://www.w3.org/2001/XMLSchema" xmlns:p="http://schemas.microsoft.com/office/2006/metadata/properties" xmlns:ns3="3384037c-00b2-4916-bc4d-d93544c99234" xmlns:ns4="ee7130eb-31c2-454b-b5a5-d0fae8fb513c" targetNamespace="http://schemas.microsoft.com/office/2006/metadata/properties" ma:root="true" ma:fieldsID="102d93ceaa2b6edcdccc3ab80b7d6e74" ns3:_="" ns4:_="">
    <xsd:import namespace="3384037c-00b2-4916-bc4d-d93544c99234"/>
    <xsd:import namespace="ee7130eb-31c2-454b-b5a5-d0fae8fb51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4037c-00b2-4916-bc4d-d93544c992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130eb-31c2-454b-b5a5-d0fae8fb513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25BBF-414A-475F-90B1-9DC99D682EB1}">
  <ds:schemaRefs>
    <ds:schemaRef ds:uri="ee7130eb-31c2-454b-b5a5-d0fae8fb513c"/>
    <ds:schemaRef ds:uri="http://purl.org/dc/terms/"/>
    <ds:schemaRef ds:uri="http://www.w3.org/XML/1998/namespace"/>
    <ds:schemaRef ds:uri="http://purl.org/dc/elements/1.1/"/>
    <ds:schemaRef ds:uri="3384037c-00b2-4916-bc4d-d93544c99234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AB461FC-19D1-496E-A81E-2893DBD34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35D40-2257-4AA9-8D23-B191F1165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4037c-00b2-4916-bc4d-d93544c99234"/>
    <ds:schemaRef ds:uri="ee7130eb-31c2-454b-b5a5-d0fae8fb51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Batch 1</vt:lpstr>
      <vt:lpstr>Batch 2</vt:lpstr>
      <vt:lpstr>Batch 3</vt:lpstr>
      <vt:lpstr>Batch 4</vt:lpstr>
      <vt:lpstr>Batch 5</vt:lpstr>
      <vt:lpstr>Batch 6</vt:lpstr>
      <vt:lpstr>Batch 7</vt:lpstr>
      <vt:lpstr>Batch 8</vt:lpstr>
      <vt:lpstr>Organics all</vt:lpstr>
      <vt:lpstr>Chiral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Perdana Mayang Christy</dc:creator>
  <cp:lastModifiedBy>Adam Sochacki</cp:lastModifiedBy>
  <dcterms:created xsi:type="dcterms:W3CDTF">2021-11-16T14:11:15Z</dcterms:created>
  <dcterms:modified xsi:type="dcterms:W3CDTF">2024-07-30T22:35:00Z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0x0101006379E314AFB70645826C590041C22632</vt:lpwstr>
  </property>
</Properties>
</file>