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E:\A罗汉果项目\小鼠\AA论文撰写\manuscript-9.13\"/>
    </mc:Choice>
  </mc:AlternateContent>
  <xr:revisionPtr revIDLastSave="0" documentId="13_ncr:1_{0EDD5082-CFB6-407E-A1EC-CD53CB0475DA}" xr6:coauthVersionLast="47" xr6:coauthVersionMax="47" xr10:uidLastSave="{00000000-0000-0000-0000-000000000000}"/>
  <bookViews>
    <workbookView xWindow="-110" yWindow="-110" windowWidth="25820" windowHeight="15500" firstSheet="1" activeTab="3" xr2:uid="{0CCC10F8-D745-4A1C-88CA-276769DC005D}"/>
  </bookViews>
  <sheets>
    <sheet name="Physiological indexes" sheetId="1" r:id="rId1"/>
    <sheet name="Intestinal indexes" sheetId="2" r:id="rId2"/>
    <sheet name="mRNA expression" sheetId="3" r:id="rId3"/>
    <sheet name="Protein expression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01" i="4" l="1"/>
  <c r="C201" i="4"/>
  <c r="B201" i="4"/>
  <c r="D200" i="4"/>
  <c r="C200" i="4"/>
  <c r="B200" i="4"/>
  <c r="D199" i="4"/>
  <c r="C199" i="4"/>
  <c r="B199" i="4"/>
  <c r="D198" i="4"/>
  <c r="C198" i="4"/>
  <c r="B198" i="4"/>
  <c r="D197" i="4"/>
  <c r="C197" i="4"/>
  <c r="B197" i="4"/>
  <c r="D196" i="4"/>
  <c r="C196" i="4"/>
  <c r="B196" i="4"/>
  <c r="H186" i="4"/>
  <c r="C195" i="4" s="1"/>
  <c r="J175" i="4"/>
  <c r="J174" i="4"/>
  <c r="J173" i="4"/>
  <c r="J172" i="4"/>
  <c r="J171" i="4"/>
  <c r="J170" i="4"/>
  <c r="J169" i="4"/>
  <c r="J152" i="4"/>
  <c r="J151" i="4"/>
  <c r="J150" i="4"/>
  <c r="J149" i="4"/>
  <c r="J148" i="4"/>
  <c r="J147" i="4"/>
  <c r="J146" i="4"/>
  <c r="J130" i="4"/>
  <c r="J129" i="4"/>
  <c r="J128" i="4"/>
  <c r="J127" i="4"/>
  <c r="J126" i="4"/>
  <c r="J125" i="4"/>
  <c r="J124" i="4"/>
  <c r="Z201" i="4"/>
  <c r="Y201" i="4"/>
  <c r="X201" i="4"/>
  <c r="Z200" i="4"/>
  <c r="Y200" i="4"/>
  <c r="X200" i="4"/>
  <c r="Z199" i="4"/>
  <c r="Y199" i="4"/>
  <c r="X199" i="4"/>
  <c r="Z198" i="4"/>
  <c r="Y198" i="4"/>
  <c r="X198" i="4"/>
  <c r="Z197" i="4"/>
  <c r="Y197" i="4"/>
  <c r="X197" i="4"/>
  <c r="Z196" i="4"/>
  <c r="Y196" i="4"/>
  <c r="X196" i="4"/>
  <c r="AD186" i="4"/>
  <c r="X195" i="4" s="1"/>
  <c r="AF175" i="4"/>
  <c r="AF174" i="4"/>
  <c r="AF173" i="4"/>
  <c r="AF172" i="4"/>
  <c r="AF171" i="4"/>
  <c r="AF170" i="4"/>
  <c r="AF169" i="4"/>
  <c r="AF152" i="4"/>
  <c r="AF151" i="4"/>
  <c r="AF150" i="4"/>
  <c r="AF149" i="4"/>
  <c r="AF148" i="4"/>
  <c r="AF147" i="4"/>
  <c r="AF146" i="4"/>
  <c r="AF130" i="4"/>
  <c r="AF129" i="4"/>
  <c r="AF128" i="4"/>
  <c r="AF127" i="4"/>
  <c r="AF126" i="4"/>
  <c r="AF125" i="4"/>
  <c r="AF124" i="4"/>
  <c r="O201" i="4"/>
  <c r="N201" i="4"/>
  <c r="M201" i="4"/>
  <c r="O200" i="4"/>
  <c r="N200" i="4"/>
  <c r="M200" i="4"/>
  <c r="O199" i="4"/>
  <c r="N199" i="4"/>
  <c r="M199" i="4"/>
  <c r="O198" i="4"/>
  <c r="N198" i="4"/>
  <c r="M198" i="4"/>
  <c r="O197" i="4"/>
  <c r="N197" i="4"/>
  <c r="M197" i="4"/>
  <c r="O196" i="4"/>
  <c r="N196" i="4"/>
  <c r="M196" i="4"/>
  <c r="S186" i="4"/>
  <c r="O195" i="4" s="1"/>
  <c r="U175" i="4"/>
  <c r="U174" i="4"/>
  <c r="U173" i="4"/>
  <c r="U172" i="4"/>
  <c r="U171" i="4"/>
  <c r="U170" i="4"/>
  <c r="U169" i="4"/>
  <c r="U152" i="4"/>
  <c r="U151" i="4"/>
  <c r="U150" i="4"/>
  <c r="U149" i="4"/>
  <c r="U148" i="4"/>
  <c r="U147" i="4"/>
  <c r="U146" i="4"/>
  <c r="U130" i="4"/>
  <c r="U129" i="4"/>
  <c r="U128" i="4"/>
  <c r="U127" i="4"/>
  <c r="U126" i="4"/>
  <c r="U125" i="4"/>
  <c r="U124" i="4"/>
  <c r="O115" i="4"/>
  <c r="N115" i="4"/>
  <c r="M115" i="4"/>
  <c r="O114" i="4"/>
  <c r="N114" i="4"/>
  <c r="M114" i="4"/>
  <c r="O113" i="4"/>
  <c r="N113" i="4"/>
  <c r="M113" i="4"/>
  <c r="O112" i="4"/>
  <c r="N112" i="4"/>
  <c r="M112" i="4"/>
  <c r="O111" i="4"/>
  <c r="N111" i="4"/>
  <c r="M111" i="4"/>
  <c r="O110" i="4"/>
  <c r="N110" i="4"/>
  <c r="M110" i="4"/>
  <c r="S100" i="4"/>
  <c r="M109" i="4" s="1"/>
  <c r="U88" i="4"/>
  <c r="U87" i="4"/>
  <c r="U86" i="4"/>
  <c r="U85" i="4"/>
  <c r="U84" i="4"/>
  <c r="U83" i="4"/>
  <c r="U82" i="4"/>
  <c r="U65" i="4"/>
  <c r="U64" i="4"/>
  <c r="U63" i="4"/>
  <c r="U62" i="4"/>
  <c r="U61" i="4"/>
  <c r="U60" i="4"/>
  <c r="U59" i="4"/>
  <c r="U42" i="4"/>
  <c r="U41" i="4"/>
  <c r="U40" i="4"/>
  <c r="U39" i="4"/>
  <c r="U38" i="4"/>
  <c r="U37" i="4"/>
  <c r="U36" i="4"/>
  <c r="J88" i="4"/>
  <c r="J85" i="4"/>
  <c r="J65" i="4"/>
  <c r="J64" i="4"/>
  <c r="J60" i="4"/>
  <c r="J42" i="4"/>
  <c r="J40" i="4"/>
  <c r="D115" i="4"/>
  <c r="C115" i="4"/>
  <c r="B115" i="4"/>
  <c r="D114" i="4"/>
  <c r="C114" i="4"/>
  <c r="B114" i="4"/>
  <c r="D113" i="4"/>
  <c r="C113" i="4"/>
  <c r="B113" i="4"/>
  <c r="D112" i="4"/>
  <c r="C112" i="4"/>
  <c r="B112" i="4"/>
  <c r="D111" i="4"/>
  <c r="C111" i="4"/>
  <c r="B111" i="4"/>
  <c r="D110" i="4"/>
  <c r="C110" i="4"/>
  <c r="B110" i="4"/>
  <c r="H100" i="4"/>
  <c r="D109" i="4" s="1"/>
  <c r="J87" i="4"/>
  <c r="J86" i="4"/>
  <c r="J84" i="4"/>
  <c r="J83" i="4"/>
  <c r="J82" i="4"/>
  <c r="J63" i="4"/>
  <c r="J62" i="4"/>
  <c r="J61" i="4"/>
  <c r="J59" i="4"/>
  <c r="J41" i="4"/>
  <c r="J39" i="4"/>
  <c r="J38" i="4"/>
  <c r="J37" i="4"/>
  <c r="J36" i="4"/>
  <c r="B195" i="4" l="1"/>
  <c r="D195" i="4"/>
  <c r="Y195" i="4"/>
  <c r="Z195" i="4"/>
  <c r="M195" i="4"/>
  <c r="N195" i="4"/>
  <c r="N109" i="4"/>
  <c r="O109" i="4"/>
  <c r="C109" i="4"/>
  <c r="B109" i="4"/>
  <c r="Q36" i="1" l="1"/>
  <c r="Q35" i="1"/>
  <c r="Q26" i="1"/>
  <c r="Q21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2" i="1"/>
  <c r="Q23" i="1"/>
  <c r="Q24" i="1"/>
  <c r="Q25" i="1"/>
  <c r="Q27" i="1"/>
  <c r="Q28" i="1"/>
  <c r="Q29" i="1"/>
  <c r="Q30" i="1"/>
  <c r="Q31" i="1"/>
  <c r="Q32" i="1"/>
  <c r="Q33" i="1"/>
  <c r="Q34" i="1"/>
  <c r="Q2" i="1"/>
</calcChain>
</file>

<file path=xl/sharedStrings.xml><?xml version="1.0" encoding="utf-8"?>
<sst xmlns="http://schemas.openxmlformats.org/spreadsheetml/2006/main" count="332" uniqueCount="80">
  <si>
    <t>GROUP</t>
    <phoneticPr fontId="1" type="noConversion"/>
  </si>
  <si>
    <t>CON</t>
    <phoneticPr fontId="1" type="noConversion"/>
  </si>
  <si>
    <t>CON</t>
    <phoneticPr fontId="2" type="noConversion"/>
  </si>
  <si>
    <t>ST</t>
    <phoneticPr fontId="2" type="noConversion"/>
  </si>
  <si>
    <t>TGS</t>
    <phoneticPr fontId="2" type="noConversion"/>
  </si>
  <si>
    <t>SUC</t>
    <phoneticPr fontId="2" type="noConversion"/>
  </si>
  <si>
    <t>ERT</t>
    <phoneticPr fontId="2" type="noConversion"/>
  </si>
  <si>
    <t>T2DM</t>
    <phoneticPr fontId="1" type="noConversion"/>
  </si>
  <si>
    <t>ST</t>
    <phoneticPr fontId="1" type="noConversion"/>
  </si>
  <si>
    <t>TGS</t>
    <phoneticPr fontId="1" type="noConversion"/>
  </si>
  <si>
    <t>SUC</t>
    <phoneticPr fontId="1" type="noConversion"/>
  </si>
  <si>
    <t>ERT</t>
    <phoneticPr fontId="1" type="noConversion"/>
  </si>
  <si>
    <t>FBG 0</t>
    <phoneticPr fontId="2" type="noConversion"/>
  </si>
  <si>
    <t>FOOD(0-28)</t>
    <phoneticPr fontId="2" type="noConversion"/>
  </si>
  <si>
    <t>WEIGHT 28</t>
    <phoneticPr fontId="1" type="noConversion"/>
  </si>
  <si>
    <t>WEIFGHT 0</t>
    <phoneticPr fontId="1" type="noConversion"/>
  </si>
  <si>
    <t>FBG 28</t>
    <phoneticPr fontId="2" type="noConversion"/>
  </si>
  <si>
    <t>WATER(0-28)</t>
    <phoneticPr fontId="2" type="noConversion"/>
  </si>
  <si>
    <t>MOG</t>
    <phoneticPr fontId="1" type="noConversion"/>
  </si>
  <si>
    <t>0min</t>
    <phoneticPr fontId="1" type="noConversion"/>
  </si>
  <si>
    <t>15min</t>
    <phoneticPr fontId="1" type="noConversion"/>
  </si>
  <si>
    <t>30min</t>
    <phoneticPr fontId="1" type="noConversion"/>
  </si>
  <si>
    <t>60min</t>
    <phoneticPr fontId="1" type="noConversion"/>
  </si>
  <si>
    <t>90min</t>
    <phoneticPr fontId="1" type="noConversion"/>
  </si>
  <si>
    <t>120min</t>
    <phoneticPr fontId="1" type="noConversion"/>
  </si>
  <si>
    <t>MOG</t>
    <phoneticPr fontId="2" type="noConversion"/>
  </si>
  <si>
    <t>OGTT</t>
    <phoneticPr fontId="1" type="noConversion"/>
  </si>
  <si>
    <t>AUC</t>
    <phoneticPr fontId="1" type="noConversion"/>
  </si>
  <si>
    <t>v</t>
    <phoneticPr fontId="1" type="noConversion"/>
  </si>
  <si>
    <t>c</t>
    <phoneticPr fontId="1" type="noConversion"/>
  </si>
  <si>
    <t>vc</t>
    <phoneticPr fontId="1" type="noConversion"/>
  </si>
  <si>
    <t>FITC</t>
    <phoneticPr fontId="1" type="noConversion"/>
  </si>
  <si>
    <t>CELL</t>
    <phoneticPr fontId="1" type="noConversion"/>
  </si>
  <si>
    <t>IFN-Y</t>
    <phoneticPr fontId="1" type="noConversion"/>
  </si>
  <si>
    <t>IL-10</t>
    <phoneticPr fontId="1" type="noConversion"/>
  </si>
  <si>
    <t>SIGA</t>
    <phoneticPr fontId="1" type="noConversion"/>
  </si>
  <si>
    <t>TNF-A</t>
    <phoneticPr fontId="1" type="noConversion"/>
  </si>
  <si>
    <t>MUC2</t>
    <phoneticPr fontId="1" type="noConversion"/>
  </si>
  <si>
    <t>MUC4</t>
    <phoneticPr fontId="1" type="noConversion"/>
  </si>
  <si>
    <t>IL-1B</t>
    <phoneticPr fontId="1" type="noConversion"/>
  </si>
  <si>
    <t>OCCLUDIN</t>
    <phoneticPr fontId="1" type="noConversion"/>
  </si>
  <si>
    <t>CLAUDIN</t>
    <phoneticPr fontId="1" type="noConversion"/>
  </si>
  <si>
    <t>ZO-1</t>
    <phoneticPr fontId="1" type="noConversion"/>
  </si>
  <si>
    <t>PI3K</t>
    <phoneticPr fontId="1" type="noConversion"/>
  </si>
  <si>
    <t>AKT</t>
    <phoneticPr fontId="1" type="noConversion"/>
  </si>
  <si>
    <t>TNF-a</t>
    <phoneticPr fontId="1" type="noConversion"/>
  </si>
  <si>
    <t>NF-kB</t>
    <phoneticPr fontId="1" type="noConversion"/>
  </si>
  <si>
    <t>MUC2</t>
  </si>
  <si>
    <t>Occludin</t>
    <phoneticPr fontId="1" type="noConversion"/>
  </si>
  <si>
    <r>
      <t>NF-</t>
    </r>
    <r>
      <rPr>
        <sz val="11"/>
        <color theme="1"/>
        <rFont val="Symbol"/>
        <family val="1"/>
        <charset val="2"/>
      </rPr>
      <t>k</t>
    </r>
    <r>
      <rPr>
        <sz val="11"/>
        <color theme="1"/>
        <rFont val="Times New Roman"/>
        <family val="1"/>
      </rPr>
      <t>b</t>
    </r>
    <phoneticPr fontId="1" type="noConversion"/>
  </si>
  <si>
    <t>Area</t>
    <phoneticPr fontId="1" type="noConversion"/>
  </si>
  <si>
    <t>Mean</t>
    <phoneticPr fontId="1" type="noConversion"/>
  </si>
  <si>
    <t>Min</t>
    <phoneticPr fontId="1" type="noConversion"/>
  </si>
  <si>
    <t>Max</t>
    <phoneticPr fontId="1" type="noConversion"/>
  </si>
  <si>
    <t>IntDen</t>
    <phoneticPr fontId="1" type="noConversion"/>
  </si>
  <si>
    <t>RawIntDen</t>
    <phoneticPr fontId="1" type="noConversion"/>
  </si>
  <si>
    <t>actin</t>
    <phoneticPr fontId="1" type="noConversion"/>
  </si>
  <si>
    <t>MUC2-2</t>
    <phoneticPr fontId="1" type="noConversion"/>
  </si>
  <si>
    <t>MUC2-3</t>
    <phoneticPr fontId="1" type="noConversion"/>
  </si>
  <si>
    <t>MUC2-1</t>
    <phoneticPr fontId="1" type="noConversion"/>
  </si>
  <si>
    <t>MUC2-3</t>
  </si>
  <si>
    <t>OCC-1</t>
    <phoneticPr fontId="1" type="noConversion"/>
  </si>
  <si>
    <t>OCC-2</t>
    <phoneticPr fontId="1" type="noConversion"/>
  </si>
  <si>
    <t>pi3k-3</t>
    <phoneticPr fontId="1" type="noConversion"/>
  </si>
  <si>
    <t xml:space="preserve"> </t>
    <phoneticPr fontId="1" type="noConversion"/>
  </si>
  <si>
    <t>pi3k-1</t>
    <phoneticPr fontId="1" type="noConversion"/>
  </si>
  <si>
    <t>akt-2</t>
    <phoneticPr fontId="1" type="noConversion"/>
  </si>
  <si>
    <t>akt-3</t>
    <phoneticPr fontId="1" type="noConversion"/>
  </si>
  <si>
    <t>akt-4</t>
    <phoneticPr fontId="1" type="noConversion"/>
  </si>
  <si>
    <t>akt-2</t>
  </si>
  <si>
    <t>akt-4</t>
  </si>
  <si>
    <t>akt-3</t>
  </si>
  <si>
    <t>NF-KB-3</t>
    <phoneticPr fontId="1" type="noConversion"/>
  </si>
  <si>
    <t>NF-KB-2</t>
    <phoneticPr fontId="1" type="noConversion"/>
  </si>
  <si>
    <t>nf-kb</t>
    <phoneticPr fontId="1" type="noConversion"/>
  </si>
  <si>
    <t>WB-data</t>
    <phoneticPr fontId="1" type="noConversion"/>
  </si>
  <si>
    <t>pi3k-2</t>
    <phoneticPr fontId="1" type="noConversion"/>
  </si>
  <si>
    <t>OCC-3</t>
    <phoneticPr fontId="1" type="noConversion"/>
  </si>
  <si>
    <t>OCC</t>
    <phoneticPr fontId="1" type="noConversion"/>
  </si>
  <si>
    <t>NF-KB-1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</si>
</sst>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0_);[Red]\(0.000\)"/>
    <numFmt numFmtId="177" formatCode="0.00_);[Red]\(0.00\)"/>
  </numFmts>
  <fonts count="8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9"/>
      <name val="等线"/>
      <family val="3"/>
      <charset val="134"/>
      <scheme val="minor"/>
    </font>
    <font>
      <sz val="11"/>
      <color rgb="FFFF0000"/>
      <name val="等线"/>
      <family val="2"/>
      <charset val="134"/>
      <scheme val="minor"/>
    </font>
    <font>
      <i/>
      <sz val="11"/>
      <color theme="1"/>
      <name val="等线"/>
      <family val="3"/>
      <charset val="134"/>
      <scheme val="minor"/>
    </font>
    <font>
      <sz val="11"/>
      <color theme="1"/>
      <name val="Symbol"/>
      <family val="1"/>
      <charset val="2"/>
    </font>
    <font>
      <sz val="11"/>
      <color theme="1"/>
      <name val="Times New Roman"/>
      <family val="1"/>
    </font>
    <font>
      <u/>
      <sz val="11"/>
      <color theme="1"/>
      <name val="等线"/>
      <family val="2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5">
    <xf numFmtId="0" fontId="0" fillId="0" borderId="0" xfId="0">
      <alignment vertical="center"/>
    </xf>
    <xf numFmtId="0" fontId="0" fillId="0" borderId="0" xfId="0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right" vertical="center"/>
    </xf>
    <xf numFmtId="177" fontId="0" fillId="0" borderId="0" xfId="0" applyNumberFormat="1" applyAlignment="1">
      <alignment horizontal="center" vertical="center"/>
    </xf>
    <xf numFmtId="177" fontId="0" fillId="0" borderId="0" xfId="0" applyNumberFormat="1">
      <alignment vertical="center"/>
    </xf>
    <xf numFmtId="177" fontId="0" fillId="0" borderId="0" xfId="0" applyNumberFormat="1" applyAlignment="1">
      <alignment horizontal="center"/>
    </xf>
    <xf numFmtId="177" fontId="0" fillId="0" borderId="0" xfId="0" applyNumberFormat="1" applyAlignment="1"/>
    <xf numFmtId="0" fontId="4" fillId="0" borderId="0" xfId="0" applyFont="1">
      <alignment vertical="center"/>
    </xf>
    <xf numFmtId="176" fontId="4" fillId="0" borderId="0" xfId="0" applyNumberFormat="1" applyFont="1">
      <alignment vertical="center"/>
    </xf>
    <xf numFmtId="0" fontId="6" fillId="0" borderId="0" xfId="0" applyFont="1">
      <alignment vertical="center"/>
    </xf>
    <xf numFmtId="0" fontId="3" fillId="0" borderId="0" xfId="0" applyFo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tiff"/><Relationship Id="rId18" Type="http://schemas.openxmlformats.org/officeDocument/2006/relationships/image" Target="../media/image18.tiff"/><Relationship Id="rId26" Type="http://schemas.openxmlformats.org/officeDocument/2006/relationships/image" Target="../media/image26.tiff"/><Relationship Id="rId39" Type="http://schemas.openxmlformats.org/officeDocument/2006/relationships/image" Target="../media/image39.tiff"/><Relationship Id="rId21" Type="http://schemas.openxmlformats.org/officeDocument/2006/relationships/image" Target="../media/image21.tiff"/><Relationship Id="rId34" Type="http://schemas.openxmlformats.org/officeDocument/2006/relationships/image" Target="../media/image34.tiff"/><Relationship Id="rId42" Type="http://schemas.openxmlformats.org/officeDocument/2006/relationships/image" Target="../media/image42.tiff"/><Relationship Id="rId47" Type="http://schemas.openxmlformats.org/officeDocument/2006/relationships/image" Target="../media/image47.tiff"/><Relationship Id="rId50" Type="http://schemas.openxmlformats.org/officeDocument/2006/relationships/image" Target="../media/image50.tiff"/><Relationship Id="rId55" Type="http://schemas.openxmlformats.org/officeDocument/2006/relationships/image" Target="../media/image55.tiff"/><Relationship Id="rId7" Type="http://schemas.openxmlformats.org/officeDocument/2006/relationships/image" Target="../media/image7.tiff"/><Relationship Id="rId2" Type="http://schemas.openxmlformats.org/officeDocument/2006/relationships/image" Target="../media/image2.tiff"/><Relationship Id="rId16" Type="http://schemas.openxmlformats.org/officeDocument/2006/relationships/image" Target="../media/image16.tiff"/><Relationship Id="rId29" Type="http://schemas.openxmlformats.org/officeDocument/2006/relationships/image" Target="../media/image29.tiff"/><Relationship Id="rId11" Type="http://schemas.openxmlformats.org/officeDocument/2006/relationships/image" Target="../media/image11.tiff"/><Relationship Id="rId24" Type="http://schemas.openxmlformats.org/officeDocument/2006/relationships/image" Target="../media/image24.tiff"/><Relationship Id="rId32" Type="http://schemas.openxmlformats.org/officeDocument/2006/relationships/image" Target="../media/image32.tiff"/><Relationship Id="rId37" Type="http://schemas.openxmlformats.org/officeDocument/2006/relationships/image" Target="../media/image37.tiff"/><Relationship Id="rId40" Type="http://schemas.openxmlformats.org/officeDocument/2006/relationships/image" Target="../media/image40.tiff"/><Relationship Id="rId45" Type="http://schemas.openxmlformats.org/officeDocument/2006/relationships/image" Target="../media/image45.tiff"/><Relationship Id="rId53" Type="http://schemas.openxmlformats.org/officeDocument/2006/relationships/image" Target="../media/image53.tiff"/><Relationship Id="rId5" Type="http://schemas.openxmlformats.org/officeDocument/2006/relationships/image" Target="../media/image5.tiff"/><Relationship Id="rId10" Type="http://schemas.openxmlformats.org/officeDocument/2006/relationships/image" Target="../media/image10.tiff"/><Relationship Id="rId19" Type="http://schemas.openxmlformats.org/officeDocument/2006/relationships/image" Target="../media/image19.tiff"/><Relationship Id="rId31" Type="http://schemas.openxmlformats.org/officeDocument/2006/relationships/image" Target="../media/image31.tiff"/><Relationship Id="rId44" Type="http://schemas.openxmlformats.org/officeDocument/2006/relationships/image" Target="../media/image44.tiff"/><Relationship Id="rId52" Type="http://schemas.openxmlformats.org/officeDocument/2006/relationships/image" Target="../media/image52.tiff"/><Relationship Id="rId4" Type="http://schemas.openxmlformats.org/officeDocument/2006/relationships/image" Target="../media/image4.tiff"/><Relationship Id="rId9" Type="http://schemas.openxmlformats.org/officeDocument/2006/relationships/image" Target="../media/image9.tiff"/><Relationship Id="rId14" Type="http://schemas.openxmlformats.org/officeDocument/2006/relationships/image" Target="../media/image14.tiff"/><Relationship Id="rId22" Type="http://schemas.openxmlformats.org/officeDocument/2006/relationships/image" Target="../media/image22.tiff"/><Relationship Id="rId27" Type="http://schemas.openxmlformats.org/officeDocument/2006/relationships/image" Target="../media/image27.tiff"/><Relationship Id="rId30" Type="http://schemas.openxmlformats.org/officeDocument/2006/relationships/image" Target="../media/image30.tiff"/><Relationship Id="rId35" Type="http://schemas.openxmlformats.org/officeDocument/2006/relationships/image" Target="../media/image35.tiff"/><Relationship Id="rId43" Type="http://schemas.openxmlformats.org/officeDocument/2006/relationships/image" Target="../media/image43.tiff"/><Relationship Id="rId48" Type="http://schemas.openxmlformats.org/officeDocument/2006/relationships/image" Target="../media/image48.tiff"/><Relationship Id="rId56" Type="http://schemas.openxmlformats.org/officeDocument/2006/relationships/image" Target="../media/image56.tiff"/><Relationship Id="rId8" Type="http://schemas.openxmlformats.org/officeDocument/2006/relationships/image" Target="../media/image8.tiff"/><Relationship Id="rId51" Type="http://schemas.openxmlformats.org/officeDocument/2006/relationships/image" Target="../media/image51.tiff"/><Relationship Id="rId3" Type="http://schemas.openxmlformats.org/officeDocument/2006/relationships/image" Target="../media/image3.tiff"/><Relationship Id="rId12" Type="http://schemas.openxmlformats.org/officeDocument/2006/relationships/image" Target="../media/image12.tiff"/><Relationship Id="rId17" Type="http://schemas.openxmlformats.org/officeDocument/2006/relationships/image" Target="../media/image17.tiff"/><Relationship Id="rId25" Type="http://schemas.openxmlformats.org/officeDocument/2006/relationships/image" Target="../media/image25.tiff"/><Relationship Id="rId33" Type="http://schemas.openxmlformats.org/officeDocument/2006/relationships/image" Target="../media/image33.tiff"/><Relationship Id="rId38" Type="http://schemas.openxmlformats.org/officeDocument/2006/relationships/image" Target="../media/image38.tiff"/><Relationship Id="rId46" Type="http://schemas.openxmlformats.org/officeDocument/2006/relationships/image" Target="../media/image46.tiff"/><Relationship Id="rId20" Type="http://schemas.openxmlformats.org/officeDocument/2006/relationships/image" Target="../media/image20.tiff"/><Relationship Id="rId41" Type="http://schemas.openxmlformats.org/officeDocument/2006/relationships/image" Target="../media/image41.tiff"/><Relationship Id="rId54" Type="http://schemas.openxmlformats.org/officeDocument/2006/relationships/image" Target="../media/image54.tiff"/><Relationship Id="rId1" Type="http://schemas.openxmlformats.org/officeDocument/2006/relationships/image" Target="../media/image1.tiff"/><Relationship Id="rId6" Type="http://schemas.openxmlformats.org/officeDocument/2006/relationships/image" Target="../media/image6.tiff"/><Relationship Id="rId15" Type="http://schemas.openxmlformats.org/officeDocument/2006/relationships/image" Target="../media/image15.tiff"/><Relationship Id="rId23" Type="http://schemas.openxmlformats.org/officeDocument/2006/relationships/image" Target="../media/image23.tiff"/><Relationship Id="rId28" Type="http://schemas.openxmlformats.org/officeDocument/2006/relationships/image" Target="../media/image28.tiff"/><Relationship Id="rId36" Type="http://schemas.openxmlformats.org/officeDocument/2006/relationships/image" Target="../media/image36.tiff"/><Relationship Id="rId49" Type="http://schemas.openxmlformats.org/officeDocument/2006/relationships/image" Target="../media/image49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51</xdr:row>
      <xdr:rowOff>63500</xdr:rowOff>
    </xdr:from>
    <xdr:to>
      <xdr:col>4</xdr:col>
      <xdr:colOff>107950</xdr:colOff>
      <xdr:row>56</xdr:row>
      <xdr:rowOff>88900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A5B314CE-91CD-4A43-9612-38B1A3B07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5150" y="41529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4</xdr:col>
      <xdr:colOff>99200</xdr:colOff>
      <xdr:row>51</xdr:row>
      <xdr:rowOff>61100</xdr:rowOff>
    </xdr:from>
    <xdr:to>
      <xdr:col>5</xdr:col>
      <xdr:colOff>353200</xdr:colOff>
      <xdr:row>56</xdr:row>
      <xdr:rowOff>86500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42BF512C-DD26-49E0-A82E-190058B35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40800" y="41505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20600</xdr:colOff>
      <xdr:row>51</xdr:row>
      <xdr:rowOff>65050</xdr:rowOff>
    </xdr:from>
    <xdr:to>
      <xdr:col>1</xdr:col>
      <xdr:colOff>274600</xdr:colOff>
      <xdr:row>56</xdr:row>
      <xdr:rowOff>90450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6D7E33AE-5545-4271-985F-97751BBC3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00" y="41544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272200</xdr:colOff>
      <xdr:row>51</xdr:row>
      <xdr:rowOff>62650</xdr:rowOff>
    </xdr:from>
    <xdr:to>
      <xdr:col>2</xdr:col>
      <xdr:colOff>526200</xdr:colOff>
      <xdr:row>56</xdr:row>
      <xdr:rowOff>88050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F1C02EE4-BCF8-4DD6-8BFF-7519075B3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2600" y="41520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342065</xdr:colOff>
      <xdr:row>33</xdr:row>
      <xdr:rowOff>120949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66AB0A3F-8191-462F-8D0E-5DC047DD2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1002465" cy="1009949"/>
        </a:xfrm>
        <a:prstGeom prst="rect">
          <a:avLst/>
        </a:prstGeom>
      </xdr:spPr>
    </xdr:pic>
    <xdr:clientData/>
  </xdr:twoCellAnchor>
  <xdr:twoCellAnchor editAs="oneCell">
    <xdr:from>
      <xdr:col>1</xdr:col>
      <xdr:colOff>325758</xdr:colOff>
      <xdr:row>28</xdr:row>
      <xdr:rowOff>0</xdr:rowOff>
    </xdr:from>
    <xdr:to>
      <xdr:col>2</xdr:col>
      <xdr:colOff>628200</xdr:colOff>
      <xdr:row>33</xdr:row>
      <xdr:rowOff>81325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3A68C72F-C4C4-4129-B44F-1A6E999BB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6158" y="0"/>
          <a:ext cx="962842" cy="970325"/>
        </a:xfrm>
        <a:prstGeom prst="rect">
          <a:avLst/>
        </a:prstGeom>
      </xdr:spPr>
    </xdr:pic>
    <xdr:clientData/>
  </xdr:twoCellAnchor>
  <xdr:twoCellAnchor editAs="oneCell">
    <xdr:from>
      <xdr:col>2</xdr:col>
      <xdr:colOff>634509</xdr:colOff>
      <xdr:row>28</xdr:row>
      <xdr:rowOff>34018</xdr:rowOff>
    </xdr:from>
    <xdr:to>
      <xdr:col>4</xdr:col>
      <xdr:colOff>184784</xdr:colOff>
      <xdr:row>33</xdr:row>
      <xdr:rowOff>20855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4694DEA2-E219-4EE2-ACEB-DA2F73AC2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55309" y="34018"/>
          <a:ext cx="871075" cy="875837"/>
        </a:xfrm>
        <a:prstGeom prst="rect">
          <a:avLst/>
        </a:prstGeom>
      </xdr:spPr>
    </xdr:pic>
    <xdr:clientData/>
  </xdr:twoCellAnchor>
  <xdr:twoCellAnchor editAs="oneCell">
    <xdr:from>
      <xdr:col>4</xdr:col>
      <xdr:colOff>160848</xdr:colOff>
      <xdr:row>28</xdr:row>
      <xdr:rowOff>47456</xdr:rowOff>
    </xdr:from>
    <xdr:to>
      <xdr:col>5</xdr:col>
      <xdr:colOff>359657</xdr:colOff>
      <xdr:row>33</xdr:row>
      <xdr:rowOff>25149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4613AAB2-5012-4B63-B566-6EBCF39EF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02448" y="47456"/>
          <a:ext cx="859209" cy="866693"/>
        </a:xfrm>
        <a:prstGeom prst="rect">
          <a:avLst/>
        </a:prstGeom>
      </xdr:spPr>
    </xdr:pic>
    <xdr:clientData/>
  </xdr:twoCellAnchor>
  <xdr:twoCellAnchor editAs="oneCell">
    <xdr:from>
      <xdr:col>0</xdr:col>
      <xdr:colOff>51027</xdr:colOff>
      <xdr:row>74</xdr:row>
      <xdr:rowOff>90714</xdr:rowOff>
    </xdr:from>
    <xdr:to>
      <xdr:col>1</xdr:col>
      <xdr:colOff>307748</xdr:colOff>
      <xdr:row>79</xdr:row>
      <xdr:rowOff>126320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3CE6068F-A137-4E93-97DD-4DEBC4C2D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027" y="8269514"/>
          <a:ext cx="917121" cy="924606"/>
        </a:xfrm>
        <a:prstGeom prst="rect">
          <a:avLst/>
        </a:prstGeom>
      </xdr:spPr>
    </xdr:pic>
    <xdr:clientData/>
  </xdr:twoCellAnchor>
  <xdr:twoCellAnchor editAs="oneCell">
    <xdr:from>
      <xdr:col>1</xdr:col>
      <xdr:colOff>303080</xdr:colOff>
      <xdr:row>74</xdr:row>
      <xdr:rowOff>93303</xdr:rowOff>
    </xdr:from>
    <xdr:to>
      <xdr:col>2</xdr:col>
      <xdr:colOff>559802</xdr:colOff>
      <xdr:row>79</xdr:row>
      <xdr:rowOff>128909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6F9D525A-AD3B-46D7-8ED7-E55C7D5C9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63480" y="8272103"/>
          <a:ext cx="917122" cy="924606"/>
        </a:xfrm>
        <a:prstGeom prst="rect">
          <a:avLst/>
        </a:prstGeom>
      </xdr:spPr>
    </xdr:pic>
    <xdr:clientData/>
  </xdr:twoCellAnchor>
  <xdr:twoCellAnchor editAs="oneCell">
    <xdr:from>
      <xdr:col>2</xdr:col>
      <xdr:colOff>560803</xdr:colOff>
      <xdr:row>74</xdr:row>
      <xdr:rowOff>90223</xdr:rowOff>
    </xdr:from>
    <xdr:to>
      <xdr:col>4</xdr:col>
      <xdr:colOff>159846</xdr:colOff>
      <xdr:row>79</xdr:row>
      <xdr:rowOff>125829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D847FE56-CF02-4D59-87DE-A30A0E18F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81603" y="8269023"/>
          <a:ext cx="919843" cy="924606"/>
        </a:xfrm>
        <a:prstGeom prst="rect">
          <a:avLst/>
        </a:prstGeom>
      </xdr:spPr>
    </xdr:pic>
    <xdr:clientData/>
  </xdr:twoCellAnchor>
  <xdr:twoCellAnchor editAs="oneCell">
    <xdr:from>
      <xdr:col>4</xdr:col>
      <xdr:colOff>138170</xdr:colOff>
      <xdr:row>74</xdr:row>
      <xdr:rowOff>92813</xdr:rowOff>
    </xdr:from>
    <xdr:to>
      <xdr:col>5</xdr:col>
      <xdr:colOff>394891</xdr:colOff>
      <xdr:row>79</xdr:row>
      <xdr:rowOff>128419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40EFC8D3-7836-4372-AD5F-2E0F86043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79770" y="8271613"/>
          <a:ext cx="917121" cy="924606"/>
        </a:xfrm>
        <a:prstGeom prst="rect">
          <a:avLst/>
        </a:prstGeom>
      </xdr:spPr>
    </xdr:pic>
    <xdr:clientData/>
  </xdr:twoCellAnchor>
  <xdr:twoCellAnchor editAs="oneCell">
    <xdr:from>
      <xdr:col>12</xdr:col>
      <xdr:colOff>251600</xdr:colOff>
      <xdr:row>28</xdr:row>
      <xdr:rowOff>0</xdr:rowOff>
    </xdr:from>
    <xdr:to>
      <xdr:col>13</xdr:col>
      <xdr:colOff>505600</xdr:colOff>
      <xdr:row>33</xdr:row>
      <xdr:rowOff>25400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A72809AB-DC71-4153-8658-BAB85DBED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12000" y="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509550</xdr:colOff>
      <xdr:row>28</xdr:row>
      <xdr:rowOff>0</xdr:rowOff>
    </xdr:from>
    <xdr:to>
      <xdr:col>15</xdr:col>
      <xdr:colOff>103150</xdr:colOff>
      <xdr:row>33</xdr:row>
      <xdr:rowOff>25400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9C20AE2B-B42B-4C77-A032-4E748DDD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30350" y="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88050</xdr:colOff>
      <xdr:row>28</xdr:row>
      <xdr:rowOff>0</xdr:rowOff>
    </xdr:from>
    <xdr:to>
      <xdr:col>16</xdr:col>
      <xdr:colOff>342050</xdr:colOff>
      <xdr:row>33</xdr:row>
      <xdr:rowOff>25400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DC686C41-5B9E-4373-BC16-A574A1C5C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29650" y="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51</xdr:row>
      <xdr:rowOff>0</xdr:rowOff>
    </xdr:from>
    <xdr:to>
      <xdr:col>12</xdr:col>
      <xdr:colOff>254000</xdr:colOff>
      <xdr:row>56</xdr:row>
      <xdr:rowOff>25400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BDA02CC4-E5CF-416B-9E6F-AAF71CC37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40894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12</xdr:col>
      <xdr:colOff>251600</xdr:colOff>
      <xdr:row>50</xdr:row>
      <xdr:rowOff>175400</xdr:rowOff>
    </xdr:from>
    <xdr:to>
      <xdr:col>13</xdr:col>
      <xdr:colOff>505600</xdr:colOff>
      <xdr:row>56</xdr:row>
      <xdr:rowOff>23000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16F0E56B-2B08-4861-8324-CFA536F92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12000" y="40870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503200</xdr:colOff>
      <xdr:row>51</xdr:row>
      <xdr:rowOff>1550</xdr:rowOff>
    </xdr:from>
    <xdr:to>
      <xdr:col>15</xdr:col>
      <xdr:colOff>96800</xdr:colOff>
      <xdr:row>56</xdr:row>
      <xdr:rowOff>26950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88B092F5-72CE-4EFF-8A90-D321677F3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4000" y="40909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94400</xdr:colOff>
      <xdr:row>50</xdr:row>
      <xdr:rowOff>176950</xdr:rowOff>
    </xdr:from>
    <xdr:to>
      <xdr:col>16</xdr:col>
      <xdr:colOff>348400</xdr:colOff>
      <xdr:row>56</xdr:row>
      <xdr:rowOff>24550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03EC2723-6164-4196-804B-E239C3168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36000" y="40885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7470</xdr:colOff>
      <xdr:row>28</xdr:row>
      <xdr:rowOff>7471</xdr:rowOff>
    </xdr:from>
    <xdr:to>
      <xdr:col>12</xdr:col>
      <xdr:colOff>264458</xdr:colOff>
      <xdr:row>33</xdr:row>
      <xdr:rowOff>25400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2A30FEB2-4BC6-42B3-9DE4-3A9583D38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470" y="7471"/>
          <a:ext cx="917388" cy="90692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74</xdr:row>
      <xdr:rowOff>0</xdr:rowOff>
    </xdr:from>
    <xdr:to>
      <xdr:col>12</xdr:col>
      <xdr:colOff>256988</xdr:colOff>
      <xdr:row>79</xdr:row>
      <xdr:rowOff>17929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1C33ED1E-8521-4C7F-86F9-BCAF1DD92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8178800"/>
          <a:ext cx="917388" cy="906929"/>
        </a:xfrm>
        <a:prstGeom prst="rect">
          <a:avLst/>
        </a:prstGeom>
      </xdr:spPr>
    </xdr:pic>
    <xdr:clientData/>
  </xdr:twoCellAnchor>
  <xdr:twoCellAnchor editAs="oneCell">
    <xdr:from>
      <xdr:col>12</xdr:col>
      <xdr:colOff>254588</xdr:colOff>
      <xdr:row>74</xdr:row>
      <xdr:rowOff>8058</xdr:rowOff>
    </xdr:from>
    <xdr:to>
      <xdr:col>13</xdr:col>
      <xdr:colOff>511576</xdr:colOff>
      <xdr:row>79</xdr:row>
      <xdr:rowOff>25987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8AB9DDB3-BFD5-4A3F-BFAA-D5D365482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14988" y="8186858"/>
          <a:ext cx="917388" cy="906929"/>
        </a:xfrm>
        <a:prstGeom prst="rect">
          <a:avLst/>
        </a:prstGeom>
      </xdr:spPr>
    </xdr:pic>
    <xdr:clientData/>
  </xdr:twoCellAnchor>
  <xdr:twoCellAnchor editAs="oneCell">
    <xdr:from>
      <xdr:col>13</xdr:col>
      <xdr:colOff>509176</xdr:colOff>
      <xdr:row>74</xdr:row>
      <xdr:rowOff>16118</xdr:rowOff>
    </xdr:from>
    <xdr:to>
      <xdr:col>15</xdr:col>
      <xdr:colOff>108753</xdr:colOff>
      <xdr:row>79</xdr:row>
      <xdr:rowOff>34047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4CA6664C-DDF6-4042-BA04-D1DB9B508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29976" y="8194918"/>
          <a:ext cx="920377" cy="906929"/>
        </a:xfrm>
        <a:prstGeom prst="rect">
          <a:avLst/>
        </a:prstGeom>
      </xdr:spPr>
    </xdr:pic>
    <xdr:clientData/>
  </xdr:twoCellAnchor>
  <xdr:twoCellAnchor editAs="oneCell">
    <xdr:from>
      <xdr:col>15</xdr:col>
      <xdr:colOff>98883</xdr:colOff>
      <xdr:row>74</xdr:row>
      <xdr:rowOff>16706</xdr:rowOff>
    </xdr:from>
    <xdr:to>
      <xdr:col>16</xdr:col>
      <xdr:colOff>355871</xdr:colOff>
      <xdr:row>79</xdr:row>
      <xdr:rowOff>34635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BF77476-0D01-4CAC-9E3E-24D2B2E60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740483" y="8195506"/>
          <a:ext cx="917388" cy="90692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116</xdr:row>
      <xdr:rowOff>0</xdr:rowOff>
    </xdr:from>
    <xdr:to>
      <xdr:col>12</xdr:col>
      <xdr:colOff>254000</xdr:colOff>
      <xdr:row>121</xdr:row>
      <xdr:rowOff>25400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BEA89F9C-B356-4879-AC28-D7EC32464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194450</xdr:colOff>
      <xdr:row>116</xdr:row>
      <xdr:rowOff>0</xdr:rowOff>
    </xdr:from>
    <xdr:to>
      <xdr:col>13</xdr:col>
      <xdr:colOff>448450</xdr:colOff>
      <xdr:row>121</xdr:row>
      <xdr:rowOff>25400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08AE9681-459C-41B9-B403-EA79B226C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54850" y="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439700</xdr:colOff>
      <xdr:row>116</xdr:row>
      <xdr:rowOff>0</xdr:rowOff>
    </xdr:from>
    <xdr:to>
      <xdr:col>15</xdr:col>
      <xdr:colOff>33300</xdr:colOff>
      <xdr:row>121</xdr:row>
      <xdr:rowOff>25400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DAFB9DA7-7899-4D66-A185-4671A02B7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60500" y="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615100</xdr:colOff>
      <xdr:row>116</xdr:row>
      <xdr:rowOff>0</xdr:rowOff>
    </xdr:from>
    <xdr:to>
      <xdr:col>16</xdr:col>
      <xdr:colOff>208700</xdr:colOff>
      <xdr:row>121</xdr:row>
      <xdr:rowOff>25400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A8200AF5-C774-4A0A-8579-DBEE8F8BE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96300" y="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161</xdr:row>
      <xdr:rowOff>0</xdr:rowOff>
    </xdr:from>
    <xdr:to>
      <xdr:col>12</xdr:col>
      <xdr:colOff>254000</xdr:colOff>
      <xdr:row>166</xdr:row>
      <xdr:rowOff>25400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8DB78DF2-A2C0-4B0B-B4A8-6D92B5B46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80010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12</xdr:col>
      <xdr:colOff>213500</xdr:colOff>
      <xdr:row>160</xdr:row>
      <xdr:rowOff>175400</xdr:rowOff>
    </xdr:from>
    <xdr:to>
      <xdr:col>13</xdr:col>
      <xdr:colOff>467500</xdr:colOff>
      <xdr:row>166</xdr:row>
      <xdr:rowOff>23000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B6155004-97B5-4C7B-AB4C-D57B95967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73900" y="79986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458750</xdr:colOff>
      <xdr:row>161</xdr:row>
      <xdr:rowOff>1550</xdr:rowOff>
    </xdr:from>
    <xdr:to>
      <xdr:col>15</xdr:col>
      <xdr:colOff>52350</xdr:colOff>
      <xdr:row>166</xdr:row>
      <xdr:rowOff>26950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FED4B44E-CDD2-4B0B-BF1B-61DB3C564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79550" y="80025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43600</xdr:colOff>
      <xdr:row>160</xdr:row>
      <xdr:rowOff>176950</xdr:rowOff>
    </xdr:from>
    <xdr:to>
      <xdr:col>16</xdr:col>
      <xdr:colOff>297600</xdr:colOff>
      <xdr:row>166</xdr:row>
      <xdr:rowOff>24550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C7F19393-C271-4A01-9A1A-098CB3347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685200" y="80001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139</xdr:row>
      <xdr:rowOff>0</xdr:rowOff>
    </xdr:from>
    <xdr:to>
      <xdr:col>12</xdr:col>
      <xdr:colOff>254000</xdr:colOff>
      <xdr:row>144</xdr:row>
      <xdr:rowOff>25400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4602BDAC-8416-493D-B3D3-64E476CC5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40894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12</xdr:col>
      <xdr:colOff>238900</xdr:colOff>
      <xdr:row>138</xdr:row>
      <xdr:rowOff>175400</xdr:rowOff>
    </xdr:from>
    <xdr:to>
      <xdr:col>13</xdr:col>
      <xdr:colOff>492900</xdr:colOff>
      <xdr:row>144</xdr:row>
      <xdr:rowOff>23000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B1415FD1-A9EB-40A7-8218-7808261BC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99300" y="40870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477800</xdr:colOff>
      <xdr:row>139</xdr:row>
      <xdr:rowOff>1550</xdr:rowOff>
    </xdr:from>
    <xdr:to>
      <xdr:col>15</xdr:col>
      <xdr:colOff>71400</xdr:colOff>
      <xdr:row>144</xdr:row>
      <xdr:rowOff>26950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43C9529B-E0AB-408F-959F-58B98E14E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98600" y="40909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62650</xdr:colOff>
      <xdr:row>138</xdr:row>
      <xdr:rowOff>176950</xdr:rowOff>
    </xdr:from>
    <xdr:to>
      <xdr:col>16</xdr:col>
      <xdr:colOff>316650</xdr:colOff>
      <xdr:row>144</xdr:row>
      <xdr:rowOff>24550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71E3DE2B-0918-489A-B973-9AD5E8487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704250" y="40885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116</xdr:row>
      <xdr:rowOff>6350</xdr:rowOff>
    </xdr:from>
    <xdr:to>
      <xdr:col>23</xdr:col>
      <xdr:colOff>266700</xdr:colOff>
      <xdr:row>121</xdr:row>
      <xdr:rowOff>44450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49BB34F9-D7A0-40CC-9DC0-E411067D3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264400" y="20631150"/>
          <a:ext cx="927100" cy="927100"/>
        </a:xfrm>
        <a:prstGeom prst="rect">
          <a:avLst/>
        </a:prstGeom>
      </xdr:spPr>
    </xdr:pic>
    <xdr:clientData/>
  </xdr:twoCellAnchor>
  <xdr:twoCellAnchor editAs="oneCell">
    <xdr:from>
      <xdr:col>23</xdr:col>
      <xdr:colOff>257950</xdr:colOff>
      <xdr:row>116</xdr:row>
      <xdr:rowOff>6350</xdr:rowOff>
    </xdr:from>
    <xdr:to>
      <xdr:col>24</xdr:col>
      <xdr:colOff>524650</xdr:colOff>
      <xdr:row>121</xdr:row>
      <xdr:rowOff>44450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id="{4BBAC337-274C-4B1C-8B10-481C264FB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182750" y="20631150"/>
          <a:ext cx="927100" cy="927100"/>
        </a:xfrm>
        <a:prstGeom prst="rect">
          <a:avLst/>
        </a:prstGeom>
      </xdr:spPr>
    </xdr:pic>
    <xdr:clientData/>
  </xdr:twoCellAnchor>
  <xdr:twoCellAnchor editAs="oneCell">
    <xdr:from>
      <xdr:col>24</xdr:col>
      <xdr:colOff>528600</xdr:colOff>
      <xdr:row>116</xdr:row>
      <xdr:rowOff>6350</xdr:rowOff>
    </xdr:from>
    <xdr:to>
      <xdr:col>26</xdr:col>
      <xdr:colOff>134900</xdr:colOff>
      <xdr:row>121</xdr:row>
      <xdr:rowOff>44450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F4015F0C-A2FB-47C1-97BF-809C0B49A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113800" y="20631150"/>
          <a:ext cx="927100" cy="927100"/>
        </a:xfrm>
        <a:prstGeom prst="rect">
          <a:avLst/>
        </a:prstGeom>
      </xdr:spPr>
    </xdr:pic>
    <xdr:clientData/>
  </xdr:twoCellAnchor>
  <xdr:twoCellAnchor editAs="oneCell">
    <xdr:from>
      <xdr:col>26</xdr:col>
      <xdr:colOff>132500</xdr:colOff>
      <xdr:row>116</xdr:row>
      <xdr:rowOff>6350</xdr:rowOff>
    </xdr:from>
    <xdr:to>
      <xdr:col>27</xdr:col>
      <xdr:colOff>399200</xdr:colOff>
      <xdr:row>121</xdr:row>
      <xdr:rowOff>44450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9E0921BD-D953-4E1E-B838-D82EB5E41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38500" y="20631150"/>
          <a:ext cx="927100" cy="927100"/>
        </a:xfrm>
        <a:prstGeom prst="rect">
          <a:avLst/>
        </a:prstGeom>
      </xdr:spPr>
    </xdr:pic>
    <xdr:clientData/>
  </xdr:twoCellAnchor>
  <xdr:twoCellAnchor editAs="oneCell">
    <xdr:from>
      <xdr:col>22</xdr:col>
      <xdr:colOff>6350</xdr:colOff>
      <xdr:row>139</xdr:row>
      <xdr:rowOff>38100</xdr:rowOff>
    </xdr:from>
    <xdr:to>
      <xdr:col>23</xdr:col>
      <xdr:colOff>260350</xdr:colOff>
      <xdr:row>144</xdr:row>
      <xdr:rowOff>63500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444FE166-BF79-44B3-8922-730D98B78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270750" y="247523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251600</xdr:colOff>
      <xdr:row>139</xdr:row>
      <xdr:rowOff>35700</xdr:rowOff>
    </xdr:from>
    <xdr:to>
      <xdr:col>24</xdr:col>
      <xdr:colOff>505600</xdr:colOff>
      <xdr:row>144</xdr:row>
      <xdr:rowOff>61100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1D02250C-6CFF-407C-A43B-BF646A5BB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176400" y="247499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24</xdr:col>
      <xdr:colOff>503200</xdr:colOff>
      <xdr:row>139</xdr:row>
      <xdr:rowOff>39650</xdr:rowOff>
    </xdr:from>
    <xdr:to>
      <xdr:col>26</xdr:col>
      <xdr:colOff>96800</xdr:colOff>
      <xdr:row>144</xdr:row>
      <xdr:rowOff>65050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F1382822-F5B8-41DA-9960-3A03082A7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088400" y="247538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26</xdr:col>
      <xdr:colOff>56300</xdr:colOff>
      <xdr:row>139</xdr:row>
      <xdr:rowOff>37250</xdr:rowOff>
    </xdr:from>
    <xdr:to>
      <xdr:col>27</xdr:col>
      <xdr:colOff>310300</xdr:colOff>
      <xdr:row>144</xdr:row>
      <xdr:rowOff>62650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833D2D70-0A6D-47E5-B377-5DEC726BD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962300" y="247514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22</xdr:col>
      <xdr:colOff>6350</xdr:colOff>
      <xdr:row>161</xdr:row>
      <xdr:rowOff>12700</xdr:rowOff>
    </xdr:from>
    <xdr:to>
      <xdr:col>23</xdr:col>
      <xdr:colOff>260350</xdr:colOff>
      <xdr:row>166</xdr:row>
      <xdr:rowOff>38100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06DA8B2C-7CFE-46D8-BE37-A58184AA4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270750" y="286385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245250</xdr:colOff>
      <xdr:row>161</xdr:row>
      <xdr:rowOff>16650</xdr:rowOff>
    </xdr:from>
    <xdr:to>
      <xdr:col>24</xdr:col>
      <xdr:colOff>499250</xdr:colOff>
      <xdr:row>166</xdr:row>
      <xdr:rowOff>42050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A0E482F2-7FF4-4FB6-AAFB-2FA01358B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170050" y="286424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24</xdr:col>
      <xdr:colOff>496850</xdr:colOff>
      <xdr:row>161</xdr:row>
      <xdr:rowOff>7900</xdr:rowOff>
    </xdr:from>
    <xdr:to>
      <xdr:col>26</xdr:col>
      <xdr:colOff>90450</xdr:colOff>
      <xdr:row>166</xdr:row>
      <xdr:rowOff>33300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8E550446-D640-4D0B-8BF6-530379A92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082050" y="286337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26</xdr:col>
      <xdr:colOff>81700</xdr:colOff>
      <xdr:row>161</xdr:row>
      <xdr:rowOff>11850</xdr:rowOff>
    </xdr:from>
    <xdr:to>
      <xdr:col>27</xdr:col>
      <xdr:colOff>335700</xdr:colOff>
      <xdr:row>166</xdr:row>
      <xdr:rowOff>37250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6D837CF2-C710-46C9-A1DB-812498EE7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987700" y="286376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120650</xdr:rowOff>
    </xdr:from>
    <xdr:to>
      <xdr:col>1</xdr:col>
      <xdr:colOff>254000</xdr:colOff>
      <xdr:row>143</xdr:row>
      <xdr:rowOff>146050</xdr:rowOff>
    </xdr:to>
    <xdr:pic>
      <xdr:nvPicPr>
        <xdr:cNvPr id="90" name="图片 89">
          <a:extLst>
            <a:ext uri="{FF2B5EF4-FFF2-40B4-BE49-F238E27FC236}">
              <a16:creationId xmlns:a16="http://schemas.microsoft.com/office/drawing/2014/main" id="{F1086822-082C-483A-A6C0-868B41C0D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246570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226200</xdr:colOff>
      <xdr:row>138</xdr:row>
      <xdr:rowOff>130950</xdr:rowOff>
    </xdr:from>
    <xdr:to>
      <xdr:col>2</xdr:col>
      <xdr:colOff>480200</xdr:colOff>
      <xdr:row>143</xdr:row>
      <xdr:rowOff>156350</xdr:rowOff>
    </xdr:to>
    <xdr:pic>
      <xdr:nvPicPr>
        <xdr:cNvPr id="91" name="图片 90">
          <a:extLst>
            <a:ext uri="{FF2B5EF4-FFF2-40B4-BE49-F238E27FC236}">
              <a16:creationId xmlns:a16="http://schemas.microsoft.com/office/drawing/2014/main" id="{E754FC3A-0656-4CD5-B464-4F39B80B2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415400" y="246673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465100</xdr:colOff>
      <xdr:row>138</xdr:row>
      <xdr:rowOff>134900</xdr:rowOff>
    </xdr:from>
    <xdr:to>
      <xdr:col>4</xdr:col>
      <xdr:colOff>58700</xdr:colOff>
      <xdr:row>143</xdr:row>
      <xdr:rowOff>160300</xdr:rowOff>
    </xdr:to>
    <xdr:pic>
      <xdr:nvPicPr>
        <xdr:cNvPr id="92" name="图片 91">
          <a:extLst>
            <a:ext uri="{FF2B5EF4-FFF2-40B4-BE49-F238E27FC236}">
              <a16:creationId xmlns:a16="http://schemas.microsoft.com/office/drawing/2014/main" id="{5842D40A-A99B-4C31-9BB8-B0BE108EB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6314700" y="246713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4</xdr:col>
      <xdr:colOff>43600</xdr:colOff>
      <xdr:row>138</xdr:row>
      <xdr:rowOff>132500</xdr:rowOff>
    </xdr:from>
    <xdr:to>
      <xdr:col>5</xdr:col>
      <xdr:colOff>297600</xdr:colOff>
      <xdr:row>143</xdr:row>
      <xdr:rowOff>157900</xdr:rowOff>
    </xdr:to>
    <xdr:pic>
      <xdr:nvPicPr>
        <xdr:cNvPr id="93" name="图片 92">
          <a:extLst>
            <a:ext uri="{FF2B5EF4-FFF2-40B4-BE49-F238E27FC236}">
              <a16:creationId xmlns:a16="http://schemas.microsoft.com/office/drawing/2014/main" id="{09DA8856-3BF5-4E8A-9C08-25EB9F339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214000" y="246689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1</xdr:col>
      <xdr:colOff>254000</xdr:colOff>
      <xdr:row>166</xdr:row>
      <xdr:rowOff>25400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91060414-357F-534E-616A-15F416ADC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286258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251600</xdr:colOff>
      <xdr:row>160</xdr:row>
      <xdr:rowOff>175400</xdr:rowOff>
    </xdr:from>
    <xdr:to>
      <xdr:col>2</xdr:col>
      <xdr:colOff>505600</xdr:colOff>
      <xdr:row>166</xdr:row>
      <xdr:rowOff>23000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86BAFE59-4642-6445-435B-B464174A3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12000" y="286234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509550</xdr:colOff>
      <xdr:row>161</xdr:row>
      <xdr:rowOff>1550</xdr:rowOff>
    </xdr:from>
    <xdr:to>
      <xdr:col>4</xdr:col>
      <xdr:colOff>103150</xdr:colOff>
      <xdr:row>166</xdr:row>
      <xdr:rowOff>26950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6D895C80-DDE1-E892-6E7C-1017DD69E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830350" y="286273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4</xdr:col>
      <xdr:colOff>88050</xdr:colOff>
      <xdr:row>160</xdr:row>
      <xdr:rowOff>176950</xdr:rowOff>
    </xdr:from>
    <xdr:to>
      <xdr:col>5</xdr:col>
      <xdr:colOff>342050</xdr:colOff>
      <xdr:row>166</xdr:row>
      <xdr:rowOff>24550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59E846F6-DC9E-1994-DCF5-34D9053A1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729650" y="286249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</xdr:col>
      <xdr:colOff>254000</xdr:colOff>
      <xdr:row>121</xdr:row>
      <xdr:rowOff>25400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6F69A67-E510-D5F1-FE00-7E5E97CC1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206248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251600</xdr:colOff>
      <xdr:row>115</xdr:row>
      <xdr:rowOff>175400</xdr:rowOff>
    </xdr:from>
    <xdr:to>
      <xdr:col>2</xdr:col>
      <xdr:colOff>505600</xdr:colOff>
      <xdr:row>121</xdr:row>
      <xdr:rowOff>23000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83F90D7-C8D1-5167-436A-686097BD7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12000" y="206224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496850</xdr:colOff>
      <xdr:row>116</xdr:row>
      <xdr:rowOff>1550</xdr:rowOff>
    </xdr:from>
    <xdr:to>
      <xdr:col>4</xdr:col>
      <xdr:colOff>90450</xdr:colOff>
      <xdr:row>121</xdr:row>
      <xdr:rowOff>26950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E5633C5-6B6A-312A-B247-82C6B5E84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817650" y="206263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4</xdr:col>
      <xdr:colOff>69000</xdr:colOff>
      <xdr:row>115</xdr:row>
      <xdr:rowOff>176950</xdr:rowOff>
    </xdr:from>
    <xdr:to>
      <xdr:col>5</xdr:col>
      <xdr:colOff>323000</xdr:colOff>
      <xdr:row>121</xdr:row>
      <xdr:rowOff>24550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5A4A9C35-4945-F046-2D8B-344BC1460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710600" y="20623950"/>
          <a:ext cx="914400" cy="91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1C3D2-59CD-4400-9067-3EF032154975}">
  <dimension ref="A1:AB67"/>
  <sheetViews>
    <sheetView zoomScale="132" zoomScaleNormal="132" workbookViewId="0">
      <selection activeCell="C9" sqref="C9"/>
    </sheetView>
  </sheetViews>
  <sheetFormatPr defaultRowHeight="14" x14ac:dyDescent="0.3"/>
  <cols>
    <col min="1" max="1" width="8.58203125" style="2"/>
    <col min="2" max="2" width="10.25" style="2" customWidth="1"/>
    <col min="3" max="3" width="9.83203125" style="2" customWidth="1"/>
    <col min="4" max="6" width="8.58203125" style="2"/>
    <col min="7" max="7" width="11.5" style="2" customWidth="1"/>
    <col min="8" max="8" width="11.58203125" style="2" customWidth="1"/>
    <col min="10" max="16" width="8.58203125" style="1"/>
  </cols>
  <sheetData>
    <row r="1" spans="1:28" x14ac:dyDescent="0.3">
      <c r="A1" s="2" t="s">
        <v>0</v>
      </c>
      <c r="B1" s="2" t="s">
        <v>15</v>
      </c>
      <c r="C1" s="2" t="s">
        <v>14</v>
      </c>
      <c r="D1" s="3" t="s">
        <v>12</v>
      </c>
      <c r="E1" s="3" t="s">
        <v>16</v>
      </c>
      <c r="F1" s="2" t="s">
        <v>0</v>
      </c>
      <c r="G1" s="2" t="s">
        <v>13</v>
      </c>
      <c r="H1" s="2" t="s">
        <v>17</v>
      </c>
      <c r="J1" s="2" t="s">
        <v>26</v>
      </c>
      <c r="K1" s="4" t="s">
        <v>19</v>
      </c>
      <c r="L1" s="4" t="s">
        <v>20</v>
      </c>
      <c r="M1" s="4" t="s">
        <v>21</v>
      </c>
      <c r="N1" s="4" t="s">
        <v>22</v>
      </c>
      <c r="O1" s="4" t="s">
        <v>23</v>
      </c>
      <c r="P1" s="4" t="s">
        <v>24</v>
      </c>
      <c r="Q1" s="4" t="s">
        <v>27</v>
      </c>
      <c r="R1" s="4"/>
      <c r="S1" s="4"/>
      <c r="T1" s="4"/>
      <c r="U1" s="4"/>
      <c r="V1" s="4"/>
      <c r="W1" s="4"/>
    </row>
    <row r="2" spans="1:28" x14ac:dyDescent="0.3">
      <c r="A2" s="14" t="s">
        <v>1</v>
      </c>
      <c r="B2" s="3">
        <v>30.68</v>
      </c>
      <c r="C2" s="3">
        <v>31.37</v>
      </c>
      <c r="D2" s="3">
        <v>4.5999999999999996</v>
      </c>
      <c r="E2" s="3">
        <v>4.4000000000000004</v>
      </c>
      <c r="F2" s="14" t="s">
        <v>1</v>
      </c>
      <c r="G2" s="2">
        <v>38.549999999999997</v>
      </c>
      <c r="H2" s="2">
        <v>25.6</v>
      </c>
      <c r="J2" s="14" t="s">
        <v>2</v>
      </c>
      <c r="K2">
        <v>5.6</v>
      </c>
      <c r="L2">
        <v>10.8</v>
      </c>
      <c r="M2">
        <v>11.6</v>
      </c>
      <c r="N2">
        <v>11.4</v>
      </c>
      <c r="O2">
        <v>11.5</v>
      </c>
      <c r="P2">
        <v>10.4</v>
      </c>
      <c r="Q2">
        <f>1/2*(1/2*K2+M2+3/2*N2+P2)</f>
        <v>20.95</v>
      </c>
    </row>
    <row r="3" spans="1:28" x14ac:dyDescent="0.3">
      <c r="A3" s="14"/>
      <c r="B3" s="3">
        <v>30.4</v>
      </c>
      <c r="C3" s="3">
        <v>31.35</v>
      </c>
      <c r="D3" s="3">
        <v>4.9000000000000004</v>
      </c>
      <c r="E3" s="3">
        <v>4.8</v>
      </c>
      <c r="F3" s="14"/>
      <c r="G3" s="2">
        <v>38.74</v>
      </c>
      <c r="H3" s="2">
        <v>26.6</v>
      </c>
      <c r="J3" s="14"/>
      <c r="K3">
        <v>5</v>
      </c>
      <c r="L3">
        <v>9.1</v>
      </c>
      <c r="M3">
        <v>10.9</v>
      </c>
      <c r="N3">
        <v>9.1999999999999993</v>
      </c>
      <c r="O3">
        <v>9.5</v>
      </c>
      <c r="P3">
        <v>9.4</v>
      </c>
      <c r="Q3">
        <f t="shared" ref="Q3:Q36" si="0">1/2*(1/2*K3+M3+3/2*N3+P3)</f>
        <v>18.3</v>
      </c>
    </row>
    <row r="4" spans="1:28" x14ac:dyDescent="0.3">
      <c r="A4" s="14"/>
      <c r="B4" s="3">
        <v>30.32</v>
      </c>
      <c r="C4" s="3">
        <v>31.49</v>
      </c>
      <c r="D4" s="3">
        <v>4.9000000000000004</v>
      </c>
      <c r="E4" s="3">
        <v>4.5999999999999996</v>
      </c>
      <c r="F4" s="14"/>
      <c r="G4" s="2">
        <v>39.81</v>
      </c>
      <c r="H4" s="2">
        <v>26.5</v>
      </c>
      <c r="J4" s="14"/>
      <c r="K4">
        <v>4.5</v>
      </c>
      <c r="L4">
        <v>8.5</v>
      </c>
      <c r="M4">
        <v>9.6999999999999993</v>
      </c>
      <c r="N4">
        <v>10.3</v>
      </c>
      <c r="O4">
        <v>9.9</v>
      </c>
      <c r="P4">
        <v>7.4</v>
      </c>
      <c r="Q4">
        <f t="shared" si="0"/>
        <v>17.399999999999999</v>
      </c>
    </row>
    <row r="5" spans="1:28" x14ac:dyDescent="0.3">
      <c r="A5" s="14"/>
      <c r="B5" s="3">
        <v>32.51</v>
      </c>
      <c r="C5" s="3">
        <v>32.94</v>
      </c>
      <c r="D5" s="3">
        <v>4.3</v>
      </c>
      <c r="E5" s="3">
        <v>4.5999999999999996</v>
      </c>
      <c r="F5" s="14"/>
      <c r="G5" s="2">
        <v>39.64</v>
      </c>
      <c r="H5" s="2">
        <v>27.2</v>
      </c>
      <c r="J5" s="14"/>
      <c r="K5">
        <v>5.2</v>
      </c>
      <c r="L5">
        <v>8.3000000000000007</v>
      </c>
      <c r="M5">
        <v>14.9</v>
      </c>
      <c r="N5">
        <v>10.8</v>
      </c>
      <c r="O5">
        <v>10.4</v>
      </c>
      <c r="P5">
        <v>8</v>
      </c>
      <c r="Q5">
        <f t="shared" si="0"/>
        <v>20.85</v>
      </c>
    </row>
    <row r="6" spans="1:28" x14ac:dyDescent="0.3">
      <c r="A6" s="14"/>
      <c r="B6" s="3">
        <v>29.15</v>
      </c>
      <c r="C6" s="3">
        <v>32.630000000000003</v>
      </c>
      <c r="D6" s="3">
        <v>5</v>
      </c>
      <c r="E6" s="3">
        <v>4.5</v>
      </c>
      <c r="F6" s="14" t="s">
        <v>7</v>
      </c>
      <c r="G6" s="2">
        <v>41.19</v>
      </c>
      <c r="H6" s="2">
        <v>30.5</v>
      </c>
      <c r="J6" s="14"/>
      <c r="K6">
        <v>5.7</v>
      </c>
      <c r="L6">
        <v>9.6</v>
      </c>
      <c r="M6">
        <v>11.6</v>
      </c>
      <c r="N6">
        <v>11.8</v>
      </c>
      <c r="O6">
        <v>11.4</v>
      </c>
      <c r="P6">
        <v>10.5</v>
      </c>
      <c r="Q6">
        <f t="shared" si="0"/>
        <v>21.325000000000003</v>
      </c>
    </row>
    <row r="7" spans="1:28" x14ac:dyDescent="0.3">
      <c r="A7" s="14"/>
      <c r="B7" s="3">
        <v>30.17</v>
      </c>
      <c r="C7" s="3">
        <v>31.79</v>
      </c>
      <c r="D7" s="3">
        <v>4.9000000000000004</v>
      </c>
      <c r="E7" s="3">
        <v>4.5999999999999996</v>
      </c>
      <c r="F7" s="14"/>
      <c r="G7" s="2">
        <v>43.86</v>
      </c>
      <c r="H7" s="2">
        <v>29.8</v>
      </c>
      <c r="J7" s="14" t="s">
        <v>7</v>
      </c>
      <c r="K7" s="4">
        <v>9.3000000000000007</v>
      </c>
      <c r="L7" s="4">
        <v>27.2</v>
      </c>
      <c r="M7" s="4">
        <v>29.9</v>
      </c>
      <c r="N7" s="4">
        <v>28.6</v>
      </c>
      <c r="O7" s="4">
        <v>25.2</v>
      </c>
      <c r="P7" s="4">
        <v>24.8</v>
      </c>
      <c r="Q7">
        <f t="shared" si="0"/>
        <v>51.125</v>
      </c>
    </row>
    <row r="8" spans="1:28" x14ac:dyDescent="0.3">
      <c r="A8" s="14"/>
      <c r="B8" s="3">
        <v>30.93</v>
      </c>
      <c r="C8" s="3">
        <v>31.51</v>
      </c>
      <c r="D8" s="3">
        <v>3.9</v>
      </c>
      <c r="E8" s="3">
        <v>4.5</v>
      </c>
      <c r="F8" s="14"/>
      <c r="G8" s="2">
        <v>42.04</v>
      </c>
      <c r="H8" s="2">
        <v>32.5</v>
      </c>
      <c r="J8" s="14"/>
      <c r="K8" s="4">
        <v>10.9</v>
      </c>
      <c r="L8" s="4">
        <v>25.1</v>
      </c>
      <c r="M8" s="4">
        <v>27</v>
      </c>
      <c r="N8" s="4">
        <v>25.4</v>
      </c>
      <c r="O8" s="4">
        <v>24.7</v>
      </c>
      <c r="P8" s="4">
        <v>18.600000000000001</v>
      </c>
      <c r="Q8">
        <f t="shared" si="0"/>
        <v>44.575000000000003</v>
      </c>
    </row>
    <row r="9" spans="1:28" x14ac:dyDescent="0.3">
      <c r="A9" s="14"/>
      <c r="B9" s="3">
        <v>29.38</v>
      </c>
      <c r="C9" s="3">
        <v>30.43</v>
      </c>
      <c r="D9" s="3">
        <v>4.3</v>
      </c>
      <c r="E9" s="3">
        <v>4.8</v>
      </c>
      <c r="F9" s="14"/>
      <c r="G9" s="2">
        <v>42.47</v>
      </c>
      <c r="H9" s="2">
        <v>30.4</v>
      </c>
      <c r="J9" s="14"/>
      <c r="K9" s="4">
        <v>8</v>
      </c>
      <c r="L9" s="4">
        <v>27.1</v>
      </c>
      <c r="M9" s="4">
        <v>29.9</v>
      </c>
      <c r="N9" s="4">
        <v>28.5</v>
      </c>
      <c r="O9" s="4">
        <v>26.6</v>
      </c>
      <c r="P9" s="4">
        <v>26</v>
      </c>
      <c r="Q9">
        <f t="shared" si="0"/>
        <v>51.325000000000003</v>
      </c>
    </row>
    <row r="10" spans="1:28" x14ac:dyDescent="0.3">
      <c r="A10" s="14" t="s">
        <v>7</v>
      </c>
      <c r="B10" s="2">
        <v>26.19</v>
      </c>
      <c r="C10" s="3">
        <v>25.72</v>
      </c>
      <c r="D10" s="3">
        <v>15.6</v>
      </c>
      <c r="E10" s="3">
        <v>11.9</v>
      </c>
      <c r="F10" s="14" t="s">
        <v>10</v>
      </c>
      <c r="G10" s="3">
        <v>40.94</v>
      </c>
      <c r="H10" s="3">
        <v>29.6</v>
      </c>
      <c r="J10" s="14"/>
      <c r="K10" s="4">
        <v>9.5</v>
      </c>
      <c r="L10" s="4">
        <v>31.1</v>
      </c>
      <c r="M10" s="4">
        <v>31.1</v>
      </c>
      <c r="N10" s="4">
        <v>30.7</v>
      </c>
      <c r="O10" s="4">
        <v>26.7</v>
      </c>
      <c r="P10" s="4">
        <v>25</v>
      </c>
      <c r="Q10">
        <f t="shared" si="0"/>
        <v>53.45</v>
      </c>
    </row>
    <row r="11" spans="1:28" x14ac:dyDescent="0.3">
      <c r="A11" s="14"/>
      <c r="B11" s="2">
        <v>25.97</v>
      </c>
      <c r="C11" s="3">
        <v>25.69</v>
      </c>
      <c r="D11" s="3">
        <v>9.6999999999999993</v>
      </c>
      <c r="E11" s="3">
        <v>9.1999999999999993</v>
      </c>
      <c r="F11" s="14"/>
      <c r="G11" s="3">
        <v>42.81</v>
      </c>
      <c r="H11" s="3">
        <v>30.5</v>
      </c>
      <c r="J11" s="14"/>
      <c r="K11" s="4">
        <v>8.1999999999999993</v>
      </c>
      <c r="L11" s="4">
        <v>28.9</v>
      </c>
      <c r="M11" s="4">
        <v>33.299999999999997</v>
      </c>
      <c r="N11" s="4">
        <v>28.2</v>
      </c>
      <c r="O11" s="4">
        <v>21.4</v>
      </c>
      <c r="P11" s="4">
        <v>24.3</v>
      </c>
      <c r="Q11">
        <f t="shared" si="0"/>
        <v>51.999999999999993</v>
      </c>
      <c r="U11" s="4"/>
      <c r="V11" s="4"/>
      <c r="W11" s="4"/>
      <c r="X11" s="4"/>
      <c r="Y11" s="4"/>
    </row>
    <row r="12" spans="1:28" x14ac:dyDescent="0.3">
      <c r="A12" s="14"/>
      <c r="B12" s="2">
        <v>26.65</v>
      </c>
      <c r="C12" s="3">
        <v>26.29</v>
      </c>
      <c r="D12" s="3">
        <v>8.1999999999999993</v>
      </c>
      <c r="E12" s="3">
        <v>9.6999999999999993</v>
      </c>
      <c r="F12" s="14"/>
      <c r="G12" s="3">
        <v>42.88</v>
      </c>
      <c r="H12" s="3">
        <v>30.6</v>
      </c>
      <c r="J12" s="14" t="s">
        <v>5</v>
      </c>
      <c r="K12">
        <v>8.8000000000000007</v>
      </c>
      <c r="L12">
        <v>25.8</v>
      </c>
      <c r="M12">
        <v>29.9</v>
      </c>
      <c r="N12">
        <v>29.5</v>
      </c>
      <c r="O12">
        <v>27.9</v>
      </c>
      <c r="P12">
        <v>26</v>
      </c>
      <c r="Q12">
        <f t="shared" si="0"/>
        <v>52.274999999999999</v>
      </c>
      <c r="U12" s="4"/>
      <c r="V12" s="4"/>
      <c r="W12" s="4"/>
      <c r="X12" s="4"/>
      <c r="Y12" s="4"/>
    </row>
    <row r="13" spans="1:28" x14ac:dyDescent="0.3">
      <c r="A13" s="14"/>
      <c r="B13" s="2">
        <v>26.51</v>
      </c>
      <c r="C13" s="3">
        <v>25.83</v>
      </c>
      <c r="D13" s="3">
        <v>9.5</v>
      </c>
      <c r="E13" s="3">
        <v>9.8000000000000007</v>
      </c>
      <c r="F13" s="14"/>
      <c r="G13" s="3">
        <v>41.28</v>
      </c>
      <c r="H13" s="3">
        <v>29.8</v>
      </c>
      <c r="J13" s="14"/>
      <c r="K13">
        <v>9.9</v>
      </c>
      <c r="L13">
        <v>27.6</v>
      </c>
      <c r="M13">
        <v>30</v>
      </c>
      <c r="N13">
        <v>26.4</v>
      </c>
      <c r="O13">
        <v>24.4</v>
      </c>
      <c r="P13">
        <v>20</v>
      </c>
      <c r="Q13">
        <f t="shared" si="0"/>
        <v>47.274999999999999</v>
      </c>
      <c r="X13" s="4"/>
      <c r="Y13" s="4"/>
    </row>
    <row r="14" spans="1:28" x14ac:dyDescent="0.3">
      <c r="A14" s="14"/>
      <c r="B14" s="2">
        <v>28.56</v>
      </c>
      <c r="C14" s="3">
        <v>27.4</v>
      </c>
      <c r="D14" s="3">
        <v>8</v>
      </c>
      <c r="E14" s="3">
        <v>9.5</v>
      </c>
      <c r="F14" s="14" t="s">
        <v>18</v>
      </c>
      <c r="G14" s="3">
        <v>40.56</v>
      </c>
      <c r="H14" s="3">
        <v>30.5</v>
      </c>
      <c r="J14" s="14"/>
      <c r="K14">
        <v>7.1</v>
      </c>
      <c r="L14">
        <v>23.1</v>
      </c>
      <c r="M14">
        <v>26.2</v>
      </c>
      <c r="N14">
        <v>27.3</v>
      </c>
      <c r="O14">
        <v>28.5</v>
      </c>
      <c r="P14">
        <v>25.1</v>
      </c>
      <c r="Q14">
        <f t="shared" si="0"/>
        <v>47.900000000000006</v>
      </c>
      <c r="X14" s="4"/>
      <c r="Y14" s="4"/>
    </row>
    <row r="15" spans="1:28" x14ac:dyDescent="0.3">
      <c r="A15" s="14"/>
      <c r="B15" s="2">
        <v>28.3</v>
      </c>
      <c r="C15" s="3">
        <v>26.32</v>
      </c>
      <c r="D15" s="3">
        <v>9.6999999999999993</v>
      </c>
      <c r="E15" s="3">
        <v>9.6999999999999993</v>
      </c>
      <c r="F15" s="14"/>
      <c r="G15" s="3">
        <v>42.2</v>
      </c>
      <c r="H15" s="3">
        <v>30</v>
      </c>
      <c r="J15" s="14"/>
      <c r="K15">
        <v>8.6</v>
      </c>
      <c r="L15">
        <v>25.5</v>
      </c>
      <c r="M15">
        <v>33.299999999999997</v>
      </c>
      <c r="N15">
        <v>30.2</v>
      </c>
      <c r="O15">
        <v>26.9</v>
      </c>
      <c r="P15">
        <v>24</v>
      </c>
      <c r="Q15">
        <f t="shared" si="0"/>
        <v>53.449999999999996</v>
      </c>
      <c r="X15" s="4"/>
      <c r="Y15" s="4"/>
    </row>
    <row r="16" spans="1:28" x14ac:dyDescent="0.3">
      <c r="A16" s="14"/>
      <c r="B16" s="2">
        <v>27.19</v>
      </c>
      <c r="C16" s="3">
        <v>27.84</v>
      </c>
      <c r="D16" s="3">
        <v>9.6999999999999993</v>
      </c>
      <c r="E16" s="3">
        <v>11.8</v>
      </c>
      <c r="F16" s="14"/>
      <c r="G16" s="3">
        <v>41.36</v>
      </c>
      <c r="H16" s="3">
        <v>29.8</v>
      </c>
      <c r="J16" s="14"/>
      <c r="K16">
        <v>11.9</v>
      </c>
      <c r="L16">
        <v>22.5</v>
      </c>
      <c r="M16">
        <v>30.4</v>
      </c>
      <c r="N16">
        <v>30.4</v>
      </c>
      <c r="O16">
        <v>28.5</v>
      </c>
      <c r="P16">
        <v>26.6</v>
      </c>
      <c r="Q16">
        <f t="shared" si="0"/>
        <v>54.274999999999991</v>
      </c>
      <c r="U16" s="3"/>
      <c r="V16" s="3"/>
      <c r="W16" s="3"/>
      <c r="X16" s="3"/>
      <c r="Y16" s="3"/>
      <c r="Z16" s="3"/>
      <c r="AA16" s="3"/>
      <c r="AB16" s="3"/>
    </row>
    <row r="17" spans="1:17" x14ac:dyDescent="0.3">
      <c r="A17" s="14"/>
      <c r="B17" s="2">
        <v>28.56</v>
      </c>
      <c r="C17" s="3">
        <v>25.69</v>
      </c>
      <c r="D17" s="3">
        <v>8</v>
      </c>
      <c r="E17" s="3">
        <v>9.6999999999999993</v>
      </c>
      <c r="F17" s="14"/>
      <c r="G17" s="3">
        <v>40.049999999999997</v>
      </c>
      <c r="H17" s="3">
        <v>31.2</v>
      </c>
      <c r="J17" s="14" t="s">
        <v>25</v>
      </c>
      <c r="K17">
        <v>7.2</v>
      </c>
      <c r="L17">
        <v>18.100000000000001</v>
      </c>
      <c r="M17">
        <v>26.8</v>
      </c>
      <c r="N17">
        <v>26.1</v>
      </c>
      <c r="O17">
        <v>25.7</v>
      </c>
      <c r="P17">
        <v>23.3</v>
      </c>
      <c r="Q17">
        <f t="shared" si="0"/>
        <v>46.425000000000004</v>
      </c>
    </row>
    <row r="18" spans="1:17" x14ac:dyDescent="0.3">
      <c r="A18" s="14" t="s">
        <v>10</v>
      </c>
      <c r="B18" s="3">
        <v>29.32</v>
      </c>
      <c r="C18" s="3">
        <v>28.14</v>
      </c>
      <c r="D18" s="3">
        <v>8.8000000000000007</v>
      </c>
      <c r="E18" s="3">
        <v>8.8000000000000007</v>
      </c>
      <c r="F18" s="14" t="s">
        <v>8</v>
      </c>
      <c r="G18" s="3">
        <v>40.61</v>
      </c>
      <c r="H18" s="3">
        <v>31.6</v>
      </c>
      <c r="J18" s="14"/>
      <c r="K18">
        <v>11.9</v>
      </c>
      <c r="L18">
        <v>23.4</v>
      </c>
      <c r="M18">
        <v>27.3</v>
      </c>
      <c r="N18">
        <v>29.9</v>
      </c>
      <c r="O18">
        <v>25.9</v>
      </c>
      <c r="P18">
        <v>26.2</v>
      </c>
      <c r="Q18">
        <f t="shared" si="0"/>
        <v>52.15</v>
      </c>
    </row>
    <row r="19" spans="1:17" x14ac:dyDescent="0.3">
      <c r="A19" s="14"/>
      <c r="B19" s="3">
        <v>28.33</v>
      </c>
      <c r="C19" s="3">
        <v>28.3</v>
      </c>
      <c r="D19" s="3">
        <v>8.5</v>
      </c>
      <c r="E19" s="3">
        <v>7.4</v>
      </c>
      <c r="F19" s="14"/>
      <c r="G19" s="3">
        <v>40.92</v>
      </c>
      <c r="H19" s="3">
        <v>30.2</v>
      </c>
      <c r="J19" s="14"/>
      <c r="K19">
        <v>8.4</v>
      </c>
      <c r="L19">
        <v>18.100000000000001</v>
      </c>
      <c r="M19">
        <v>30.6</v>
      </c>
      <c r="N19">
        <v>27.2</v>
      </c>
      <c r="O19">
        <v>27.3</v>
      </c>
      <c r="P19">
        <v>20</v>
      </c>
      <c r="Q19">
        <f t="shared" si="0"/>
        <v>47.8</v>
      </c>
    </row>
    <row r="20" spans="1:17" x14ac:dyDescent="0.3">
      <c r="A20" s="14"/>
      <c r="B20" s="3">
        <v>27.45</v>
      </c>
      <c r="C20" s="3">
        <v>28.81</v>
      </c>
      <c r="D20" s="3">
        <v>9.9</v>
      </c>
      <c r="E20" s="3">
        <v>9.9</v>
      </c>
      <c r="F20" s="14"/>
      <c r="G20" s="3">
        <v>41.34</v>
      </c>
      <c r="H20" s="3">
        <v>29.8</v>
      </c>
      <c r="J20" s="14"/>
      <c r="K20">
        <v>8.3000000000000007</v>
      </c>
      <c r="L20">
        <v>20.5</v>
      </c>
      <c r="M20">
        <v>26.7</v>
      </c>
      <c r="N20">
        <v>30.5</v>
      </c>
      <c r="O20">
        <v>27.1</v>
      </c>
      <c r="P20">
        <v>24.7</v>
      </c>
      <c r="Q20">
        <f t="shared" si="0"/>
        <v>50.65</v>
      </c>
    </row>
    <row r="21" spans="1:17" x14ac:dyDescent="0.3">
      <c r="A21" s="14"/>
      <c r="B21" s="3">
        <v>26.49</v>
      </c>
      <c r="C21" s="3">
        <v>25.05</v>
      </c>
      <c r="D21" s="3">
        <v>7.4</v>
      </c>
      <c r="E21" s="3">
        <v>7.8</v>
      </c>
      <c r="F21" s="14"/>
      <c r="G21" s="3">
        <v>41.84</v>
      </c>
      <c r="H21" s="3">
        <v>31</v>
      </c>
      <c r="J21" s="14"/>
      <c r="K21">
        <v>9.1999999999999993</v>
      </c>
      <c r="L21">
        <v>20.399999999999999</v>
      </c>
      <c r="M21">
        <v>28</v>
      </c>
      <c r="N21">
        <v>27.1</v>
      </c>
      <c r="O21">
        <v>25.9</v>
      </c>
      <c r="P21">
        <v>23.3</v>
      </c>
      <c r="Q21">
        <f t="shared" si="0"/>
        <v>48.274999999999999</v>
      </c>
    </row>
    <row r="22" spans="1:17" x14ac:dyDescent="0.3">
      <c r="A22" s="14"/>
      <c r="B22" s="3">
        <v>26.45</v>
      </c>
      <c r="C22" s="3">
        <v>28.14</v>
      </c>
      <c r="D22" s="3">
        <v>8.6</v>
      </c>
      <c r="E22" s="3">
        <v>8.6</v>
      </c>
      <c r="F22" s="14" t="s">
        <v>9</v>
      </c>
      <c r="G22" s="3">
        <v>39.96</v>
      </c>
      <c r="H22" s="3">
        <v>30.6</v>
      </c>
      <c r="J22" s="14" t="s">
        <v>3</v>
      </c>
      <c r="K22">
        <v>7.5</v>
      </c>
      <c r="L22">
        <v>20.3</v>
      </c>
      <c r="M22">
        <v>27.2</v>
      </c>
      <c r="N22">
        <v>30.7</v>
      </c>
      <c r="O22">
        <v>22.4</v>
      </c>
      <c r="P22">
        <v>18.100000000000001</v>
      </c>
      <c r="Q22">
        <f t="shared" si="0"/>
        <v>47.55</v>
      </c>
    </row>
    <row r="23" spans="1:17" x14ac:dyDescent="0.3">
      <c r="A23" s="14"/>
      <c r="B23" s="3">
        <v>27.56</v>
      </c>
      <c r="C23" s="3">
        <v>27.05</v>
      </c>
      <c r="D23" s="3">
        <v>11.9</v>
      </c>
      <c r="E23" s="3">
        <v>11.9</v>
      </c>
      <c r="F23" s="14"/>
      <c r="G23" s="3">
        <v>40.82</v>
      </c>
      <c r="H23" s="3">
        <v>31.2</v>
      </c>
      <c r="J23" s="14"/>
      <c r="K23">
        <v>7.3</v>
      </c>
      <c r="L23">
        <v>19.899999999999999</v>
      </c>
      <c r="M23">
        <v>26.4</v>
      </c>
      <c r="N23">
        <v>30.1</v>
      </c>
      <c r="O23">
        <v>24.4</v>
      </c>
      <c r="P23">
        <v>17.3</v>
      </c>
      <c r="Q23">
        <f t="shared" si="0"/>
        <v>46.25</v>
      </c>
    </row>
    <row r="24" spans="1:17" x14ac:dyDescent="0.3">
      <c r="A24" s="14"/>
      <c r="B24" s="3">
        <v>28.09</v>
      </c>
      <c r="C24" s="3">
        <v>27.6</v>
      </c>
      <c r="D24" s="3">
        <v>7.3</v>
      </c>
      <c r="E24" s="3">
        <v>7.8</v>
      </c>
      <c r="F24" s="14"/>
      <c r="G24" s="3">
        <v>40.9</v>
      </c>
      <c r="H24" s="3">
        <v>29.6</v>
      </c>
      <c r="J24" s="14"/>
      <c r="K24">
        <v>7.4</v>
      </c>
      <c r="L24">
        <v>19.399999999999999</v>
      </c>
      <c r="M24">
        <v>31.7</v>
      </c>
      <c r="N24">
        <v>27.4</v>
      </c>
      <c r="O24">
        <v>21.1</v>
      </c>
      <c r="P24">
        <v>19.899999999999999</v>
      </c>
      <c r="Q24">
        <f t="shared" si="0"/>
        <v>48.2</v>
      </c>
    </row>
    <row r="25" spans="1:17" x14ac:dyDescent="0.3">
      <c r="A25" s="14"/>
      <c r="B25" s="3">
        <v>29.32</v>
      </c>
      <c r="C25" s="3">
        <v>26.96</v>
      </c>
      <c r="D25" s="3">
        <v>9</v>
      </c>
      <c r="E25" s="3">
        <v>7.4</v>
      </c>
      <c r="F25" s="14"/>
      <c r="G25" s="3">
        <v>42.69</v>
      </c>
      <c r="H25" s="3">
        <v>29.6</v>
      </c>
      <c r="J25" s="14"/>
      <c r="K25">
        <v>7.5</v>
      </c>
      <c r="L25">
        <v>24.2</v>
      </c>
      <c r="M25">
        <v>31.1</v>
      </c>
      <c r="N25">
        <v>27.5</v>
      </c>
      <c r="O25">
        <v>30.2</v>
      </c>
      <c r="P25">
        <v>25.1</v>
      </c>
      <c r="Q25">
        <f t="shared" si="0"/>
        <v>50.599999999999994</v>
      </c>
    </row>
    <row r="26" spans="1:17" x14ac:dyDescent="0.3">
      <c r="A26" s="14" t="s">
        <v>18</v>
      </c>
      <c r="B26" s="3">
        <v>28.63</v>
      </c>
      <c r="C26" s="3">
        <v>27.62</v>
      </c>
      <c r="D26" s="3">
        <v>7.2</v>
      </c>
      <c r="E26" s="3">
        <v>7.5</v>
      </c>
      <c r="F26" s="14" t="s">
        <v>11</v>
      </c>
      <c r="G26" s="3">
        <v>40.6</v>
      </c>
      <c r="H26" s="3">
        <v>30.5</v>
      </c>
      <c r="J26" s="14"/>
      <c r="K26">
        <v>9.4</v>
      </c>
      <c r="L26">
        <v>22.3</v>
      </c>
      <c r="M26">
        <v>28.9</v>
      </c>
      <c r="N26">
        <v>29.5</v>
      </c>
      <c r="O26">
        <v>29.5</v>
      </c>
      <c r="P26">
        <v>26.1</v>
      </c>
      <c r="Q26">
        <f t="shared" si="0"/>
        <v>51.974999999999994</v>
      </c>
    </row>
    <row r="27" spans="1:17" x14ac:dyDescent="0.3">
      <c r="A27" s="14"/>
      <c r="B27" s="3">
        <v>27.25</v>
      </c>
      <c r="C27" s="3">
        <v>29.96</v>
      </c>
      <c r="D27" s="3">
        <v>7</v>
      </c>
      <c r="E27" s="3">
        <v>8.5</v>
      </c>
      <c r="F27" s="14"/>
      <c r="G27" s="3">
        <v>40.270000000000003</v>
      </c>
      <c r="H27" s="3">
        <v>29.5</v>
      </c>
      <c r="J27" s="14" t="s">
        <v>4</v>
      </c>
      <c r="K27">
        <v>13.4</v>
      </c>
      <c r="L27">
        <v>18.899999999999999</v>
      </c>
      <c r="M27">
        <v>26.7</v>
      </c>
      <c r="N27">
        <v>27.7</v>
      </c>
      <c r="O27">
        <v>22.3</v>
      </c>
      <c r="P27">
        <v>24.7</v>
      </c>
      <c r="Q27">
        <f t="shared" si="0"/>
        <v>49.824999999999996</v>
      </c>
    </row>
    <row r="28" spans="1:17" x14ac:dyDescent="0.3">
      <c r="A28" s="14"/>
      <c r="B28" s="3">
        <v>30.85</v>
      </c>
      <c r="C28" s="3">
        <v>28.15</v>
      </c>
      <c r="D28" s="3">
        <v>11.9</v>
      </c>
      <c r="E28" s="3">
        <v>8.8000000000000007</v>
      </c>
      <c r="F28" s="14"/>
      <c r="G28" s="3">
        <v>41.72</v>
      </c>
      <c r="H28" s="3">
        <v>30.4</v>
      </c>
      <c r="J28" s="14"/>
      <c r="K28">
        <v>7.3</v>
      </c>
      <c r="L28">
        <v>17.100000000000001</v>
      </c>
      <c r="M28">
        <v>26.9</v>
      </c>
      <c r="N28">
        <v>26.2</v>
      </c>
      <c r="O28">
        <v>24.9</v>
      </c>
      <c r="P28">
        <v>22.3</v>
      </c>
      <c r="Q28">
        <f t="shared" si="0"/>
        <v>46.074999999999996</v>
      </c>
    </row>
    <row r="29" spans="1:17" x14ac:dyDescent="0.3">
      <c r="A29" s="14"/>
      <c r="B29" s="3">
        <v>27.76</v>
      </c>
      <c r="C29" s="3">
        <v>30.9</v>
      </c>
      <c r="D29" s="3">
        <v>8</v>
      </c>
      <c r="E29" s="3">
        <v>7.8</v>
      </c>
      <c r="F29" s="14"/>
      <c r="G29" s="3">
        <v>41.95</v>
      </c>
      <c r="H29" s="3">
        <v>30.8</v>
      </c>
      <c r="J29" s="14"/>
      <c r="K29">
        <v>9.8000000000000007</v>
      </c>
      <c r="L29">
        <v>25.4</v>
      </c>
      <c r="M29">
        <v>30.4</v>
      </c>
      <c r="N29">
        <v>30.1</v>
      </c>
      <c r="O29">
        <v>29.4</v>
      </c>
      <c r="P29">
        <v>25.5</v>
      </c>
      <c r="Q29">
        <f t="shared" si="0"/>
        <v>52.975000000000001</v>
      </c>
    </row>
    <row r="30" spans="1:17" x14ac:dyDescent="0.3">
      <c r="A30" s="14"/>
      <c r="B30" s="3">
        <v>27.25</v>
      </c>
      <c r="C30" s="3">
        <v>28.37</v>
      </c>
      <c r="D30" s="3">
        <v>8.6</v>
      </c>
      <c r="E30" s="3">
        <v>8.6</v>
      </c>
      <c r="J30" s="14"/>
      <c r="K30">
        <v>10.8</v>
      </c>
      <c r="L30">
        <v>24.2</v>
      </c>
      <c r="M30">
        <v>30.8</v>
      </c>
      <c r="N30">
        <v>26.3</v>
      </c>
      <c r="O30">
        <v>22.5</v>
      </c>
      <c r="P30">
        <v>19.899999999999999</v>
      </c>
      <c r="Q30">
        <f t="shared" si="0"/>
        <v>47.775000000000006</v>
      </c>
    </row>
    <row r="31" spans="1:17" x14ac:dyDescent="0.3">
      <c r="A31" s="14"/>
      <c r="B31" s="3">
        <v>28.92</v>
      </c>
      <c r="C31" s="3">
        <v>27.96</v>
      </c>
      <c r="D31" s="3">
        <v>8.4</v>
      </c>
      <c r="E31" s="3">
        <v>7.8</v>
      </c>
      <c r="H31" s="3"/>
      <c r="J31" s="14"/>
      <c r="K31">
        <v>10</v>
      </c>
      <c r="L31">
        <v>20.100000000000001</v>
      </c>
      <c r="M31">
        <v>32.6</v>
      </c>
      <c r="N31">
        <v>33.200000000000003</v>
      </c>
      <c r="O31">
        <v>33.299999999999997</v>
      </c>
      <c r="P31">
        <v>25.5</v>
      </c>
      <c r="Q31">
        <f t="shared" si="0"/>
        <v>56.45</v>
      </c>
    </row>
    <row r="32" spans="1:17" x14ac:dyDescent="0.3">
      <c r="A32" s="14"/>
      <c r="B32" s="3">
        <v>28.05</v>
      </c>
      <c r="C32" s="3">
        <v>27.67</v>
      </c>
      <c r="D32" s="3">
        <v>8.3000000000000007</v>
      </c>
      <c r="E32" s="3">
        <v>8.1</v>
      </c>
      <c r="J32" s="14" t="s">
        <v>6</v>
      </c>
      <c r="K32">
        <v>7.7</v>
      </c>
      <c r="L32">
        <v>33.299999999999997</v>
      </c>
      <c r="M32">
        <v>27.9</v>
      </c>
      <c r="N32">
        <v>28.5</v>
      </c>
      <c r="O32">
        <v>23</v>
      </c>
      <c r="P32">
        <v>20.399999999999999</v>
      </c>
      <c r="Q32">
        <f t="shared" si="0"/>
        <v>47.45</v>
      </c>
    </row>
    <row r="33" spans="1:17" x14ac:dyDescent="0.3">
      <c r="A33" s="14"/>
      <c r="B33" s="3">
        <v>27.89</v>
      </c>
      <c r="C33" s="3">
        <v>27.64</v>
      </c>
      <c r="D33" s="3">
        <v>11</v>
      </c>
      <c r="E33" s="3">
        <v>10.7</v>
      </c>
      <c r="J33" s="14"/>
      <c r="K33">
        <v>7.4</v>
      </c>
      <c r="L33">
        <v>22.1</v>
      </c>
      <c r="M33">
        <v>22.4</v>
      </c>
      <c r="N33">
        <v>22.6</v>
      </c>
      <c r="O33">
        <v>19.3</v>
      </c>
      <c r="P33">
        <v>17.7</v>
      </c>
      <c r="Q33">
        <f t="shared" si="0"/>
        <v>38.85</v>
      </c>
    </row>
    <row r="34" spans="1:17" x14ac:dyDescent="0.3">
      <c r="A34" s="14" t="s">
        <v>8</v>
      </c>
      <c r="B34" s="3">
        <v>28.33</v>
      </c>
      <c r="C34" s="3">
        <v>27.72</v>
      </c>
      <c r="D34" s="3">
        <v>8.9</v>
      </c>
      <c r="E34" s="3">
        <v>8.5</v>
      </c>
      <c r="J34" s="14"/>
      <c r="K34">
        <v>8.8000000000000007</v>
      </c>
      <c r="L34">
        <v>28.9</v>
      </c>
      <c r="M34">
        <v>28.9</v>
      </c>
      <c r="N34">
        <v>24.9</v>
      </c>
      <c r="O34">
        <v>23.9</v>
      </c>
      <c r="P34">
        <v>23.9</v>
      </c>
      <c r="Q34">
        <f t="shared" si="0"/>
        <v>47.274999999999991</v>
      </c>
    </row>
    <row r="35" spans="1:17" x14ac:dyDescent="0.3">
      <c r="A35" s="14"/>
      <c r="B35" s="3">
        <v>28.52</v>
      </c>
      <c r="C35" s="3">
        <v>26.84</v>
      </c>
      <c r="D35" s="3">
        <v>10.3</v>
      </c>
      <c r="E35" s="3">
        <v>7.9</v>
      </c>
      <c r="J35" s="14"/>
      <c r="K35" s="1">
        <v>10.199999999999999</v>
      </c>
      <c r="L35" s="1">
        <v>28.7</v>
      </c>
      <c r="M35" s="1">
        <v>30.3</v>
      </c>
      <c r="N35" s="1">
        <v>30.5</v>
      </c>
      <c r="O35" s="1">
        <v>29.8</v>
      </c>
      <c r="P35" s="1">
        <v>28.3</v>
      </c>
      <c r="Q35">
        <f>1/2*(1/2*K35+M35+3/2*N35+P35)</f>
        <v>54.725000000000001</v>
      </c>
    </row>
    <row r="36" spans="1:17" x14ac:dyDescent="0.3">
      <c r="A36" s="14"/>
      <c r="B36" s="3">
        <v>24.92</v>
      </c>
      <c r="C36" s="3">
        <v>29.37</v>
      </c>
      <c r="D36" s="3">
        <v>11.6</v>
      </c>
      <c r="E36" s="3">
        <v>9.3000000000000007</v>
      </c>
      <c r="J36" s="14"/>
      <c r="K36">
        <v>12.5</v>
      </c>
      <c r="L36">
        <v>30.6</v>
      </c>
      <c r="M36">
        <v>28.9</v>
      </c>
      <c r="N36">
        <v>24.9</v>
      </c>
      <c r="O36">
        <v>23.9</v>
      </c>
      <c r="P36">
        <v>23.9</v>
      </c>
      <c r="Q36">
        <f t="shared" si="0"/>
        <v>48.2</v>
      </c>
    </row>
    <row r="37" spans="1:17" x14ac:dyDescent="0.3">
      <c r="A37" s="14"/>
      <c r="B37" s="3">
        <v>29.42</v>
      </c>
      <c r="C37" s="3">
        <v>28.77</v>
      </c>
      <c r="D37" s="3">
        <v>8.3000000000000007</v>
      </c>
      <c r="E37" s="3">
        <v>10.9</v>
      </c>
      <c r="F37" s="3"/>
    </row>
    <row r="38" spans="1:17" x14ac:dyDescent="0.3">
      <c r="A38" s="14"/>
      <c r="B38" s="3">
        <v>28.57</v>
      </c>
      <c r="C38" s="3">
        <v>27.78</v>
      </c>
      <c r="D38" s="3">
        <v>7.8</v>
      </c>
      <c r="E38" s="3">
        <v>8.5</v>
      </c>
      <c r="F38" s="3"/>
    </row>
    <row r="39" spans="1:17" x14ac:dyDescent="0.3">
      <c r="A39" s="14"/>
      <c r="B39" s="3">
        <v>28.61</v>
      </c>
      <c r="C39" s="3">
        <v>27.9</v>
      </c>
      <c r="D39" s="3">
        <v>8.5</v>
      </c>
      <c r="E39" s="3">
        <v>7.8</v>
      </c>
      <c r="F39" s="3"/>
    </row>
    <row r="40" spans="1:17" x14ac:dyDescent="0.3">
      <c r="A40" s="14"/>
      <c r="B40" s="3">
        <v>28.78</v>
      </c>
      <c r="C40" s="3">
        <v>28.19</v>
      </c>
      <c r="D40" s="3">
        <v>8</v>
      </c>
      <c r="E40" s="3">
        <v>8.4</v>
      </c>
      <c r="F40" s="3"/>
    </row>
    <row r="41" spans="1:17" x14ac:dyDescent="0.3">
      <c r="A41" s="14"/>
      <c r="B41" s="3">
        <v>29.08</v>
      </c>
      <c r="C41" s="3">
        <v>29.63</v>
      </c>
      <c r="D41" s="3">
        <v>8.4</v>
      </c>
      <c r="E41" s="3">
        <v>8</v>
      </c>
      <c r="F41" s="3"/>
    </row>
    <row r="42" spans="1:17" x14ac:dyDescent="0.3">
      <c r="A42" s="14" t="s">
        <v>9</v>
      </c>
      <c r="B42" s="3">
        <v>28.75</v>
      </c>
      <c r="C42" s="3">
        <v>28.56</v>
      </c>
      <c r="D42" s="3">
        <v>7.3</v>
      </c>
      <c r="E42" s="3">
        <v>9.8000000000000007</v>
      </c>
      <c r="F42" s="3"/>
      <c r="J42"/>
      <c r="K42"/>
      <c r="L42"/>
      <c r="M42"/>
      <c r="N42"/>
      <c r="O42"/>
      <c r="P42"/>
    </row>
    <row r="43" spans="1:17" x14ac:dyDescent="0.3">
      <c r="A43" s="14"/>
      <c r="B43" s="3">
        <v>27.94</v>
      </c>
      <c r="C43" s="3">
        <v>27.49</v>
      </c>
      <c r="D43" s="3">
        <v>9.8000000000000007</v>
      </c>
      <c r="E43" s="3">
        <v>8.3000000000000007</v>
      </c>
      <c r="F43" s="3"/>
      <c r="J43"/>
      <c r="K43"/>
      <c r="L43"/>
      <c r="M43"/>
      <c r="N43"/>
      <c r="O43"/>
      <c r="P43"/>
    </row>
    <row r="44" spans="1:17" x14ac:dyDescent="0.3">
      <c r="A44" s="14"/>
      <c r="B44" s="3">
        <v>28.99</v>
      </c>
      <c r="C44" s="3">
        <v>30.62</v>
      </c>
      <c r="D44" s="3">
        <v>8.3000000000000007</v>
      </c>
      <c r="E44" s="3">
        <v>10.8</v>
      </c>
      <c r="F44" s="3"/>
      <c r="J44"/>
      <c r="K44"/>
      <c r="L44"/>
      <c r="M44"/>
      <c r="N44"/>
      <c r="O44"/>
      <c r="P44"/>
    </row>
    <row r="45" spans="1:17" x14ac:dyDescent="0.3">
      <c r="A45" s="14"/>
      <c r="B45" s="3">
        <v>30.2</v>
      </c>
      <c r="C45" s="3">
        <v>29.47</v>
      </c>
      <c r="D45" s="3">
        <v>10.8</v>
      </c>
      <c r="E45" s="3">
        <v>10</v>
      </c>
      <c r="F45" s="3"/>
      <c r="J45"/>
      <c r="K45"/>
      <c r="L45"/>
      <c r="M45"/>
      <c r="N45"/>
      <c r="O45"/>
      <c r="P45"/>
    </row>
    <row r="46" spans="1:17" x14ac:dyDescent="0.3">
      <c r="A46" s="14"/>
      <c r="B46" s="3">
        <v>27.5</v>
      </c>
      <c r="C46" s="3">
        <v>30.02</v>
      </c>
      <c r="D46" s="3">
        <v>10</v>
      </c>
      <c r="E46" s="3">
        <v>7.5</v>
      </c>
      <c r="F46" s="3"/>
      <c r="J46"/>
      <c r="K46"/>
      <c r="L46"/>
      <c r="M46"/>
      <c r="N46"/>
      <c r="O46"/>
      <c r="P46"/>
    </row>
    <row r="47" spans="1:17" x14ac:dyDescent="0.3">
      <c r="A47" s="14"/>
      <c r="B47" s="3">
        <v>28.43</v>
      </c>
      <c r="C47" s="3">
        <v>29.5</v>
      </c>
      <c r="D47" s="3">
        <v>10</v>
      </c>
      <c r="E47" s="3">
        <v>10</v>
      </c>
      <c r="F47" s="3"/>
      <c r="J47"/>
      <c r="K47"/>
      <c r="L47"/>
      <c r="M47"/>
      <c r="N47"/>
      <c r="O47"/>
      <c r="P47"/>
    </row>
    <row r="48" spans="1:17" x14ac:dyDescent="0.3">
      <c r="A48" s="14"/>
      <c r="B48" s="3">
        <v>28.33</v>
      </c>
      <c r="C48" s="3">
        <v>27.38</v>
      </c>
      <c r="D48" s="3">
        <v>7</v>
      </c>
      <c r="E48" s="3">
        <v>7.9</v>
      </c>
      <c r="F48" s="3"/>
    </row>
    <row r="49" spans="1:17" x14ac:dyDescent="0.3">
      <c r="A49" s="14"/>
      <c r="B49" s="3">
        <v>28.9</v>
      </c>
      <c r="C49" s="3">
        <v>29.1</v>
      </c>
      <c r="D49" s="3">
        <v>8</v>
      </c>
      <c r="E49" s="3">
        <v>7.4</v>
      </c>
      <c r="F49" s="3"/>
    </row>
    <row r="50" spans="1:17" x14ac:dyDescent="0.3">
      <c r="A50" s="14" t="s">
        <v>11</v>
      </c>
      <c r="B50" s="3">
        <v>30.01</v>
      </c>
      <c r="C50" s="3">
        <v>29.72</v>
      </c>
      <c r="D50" s="3">
        <v>8.6</v>
      </c>
      <c r="E50" s="3">
        <v>7.7</v>
      </c>
      <c r="F50" s="3"/>
    </row>
    <row r="51" spans="1:17" x14ac:dyDescent="0.3">
      <c r="A51" s="14"/>
      <c r="B51" s="3">
        <v>29.32</v>
      </c>
      <c r="C51" s="3">
        <v>29.73</v>
      </c>
      <c r="D51" s="3">
        <v>11.1</v>
      </c>
      <c r="E51" s="3">
        <v>8.8000000000000007</v>
      </c>
      <c r="F51" s="3"/>
    </row>
    <row r="52" spans="1:17" x14ac:dyDescent="0.3">
      <c r="A52" s="14"/>
      <c r="B52" s="3">
        <v>29.65</v>
      </c>
      <c r="C52" s="3">
        <v>29.07</v>
      </c>
      <c r="D52" s="3">
        <v>9.1</v>
      </c>
      <c r="E52" s="3">
        <v>7.5</v>
      </c>
      <c r="F52" s="3"/>
    </row>
    <row r="53" spans="1:17" x14ac:dyDescent="0.3">
      <c r="A53" s="14"/>
      <c r="B53" s="3">
        <v>28.93</v>
      </c>
      <c r="C53" s="3">
        <v>29</v>
      </c>
      <c r="D53" s="3">
        <v>8.4</v>
      </c>
      <c r="E53" s="3">
        <v>7.8</v>
      </c>
      <c r="F53" s="3"/>
      <c r="Q53" s="1"/>
    </row>
    <row r="54" spans="1:17" x14ac:dyDescent="0.3">
      <c r="A54" s="14"/>
      <c r="B54" s="3">
        <v>29.3</v>
      </c>
      <c r="C54" s="3">
        <v>27.11</v>
      </c>
      <c r="D54" s="3">
        <v>7.8</v>
      </c>
      <c r="E54" s="3">
        <v>7.7</v>
      </c>
      <c r="F54" s="3"/>
      <c r="Q54" s="1"/>
    </row>
    <row r="55" spans="1:17" x14ac:dyDescent="0.3">
      <c r="A55" s="14"/>
      <c r="B55" s="3">
        <v>27.89</v>
      </c>
      <c r="C55" s="3">
        <v>29.91</v>
      </c>
      <c r="D55" s="3">
        <v>7</v>
      </c>
      <c r="E55" s="3">
        <v>10.4</v>
      </c>
      <c r="F55" s="3"/>
    </row>
    <row r="56" spans="1:17" x14ac:dyDescent="0.3">
      <c r="A56" s="14"/>
      <c r="B56" s="3">
        <v>26.59</v>
      </c>
      <c r="C56" s="3">
        <v>25.36</v>
      </c>
      <c r="D56" s="3">
        <v>11.3</v>
      </c>
      <c r="E56" s="3">
        <v>8.5</v>
      </c>
      <c r="F56" s="3"/>
    </row>
    <row r="57" spans="1:17" x14ac:dyDescent="0.3">
      <c r="A57" s="14"/>
      <c r="B57" s="3">
        <v>27.43</v>
      </c>
      <c r="C57" s="3">
        <v>27.51</v>
      </c>
      <c r="D57" s="3">
        <v>8.6</v>
      </c>
      <c r="E57" s="3">
        <v>11.5</v>
      </c>
      <c r="F57" s="3"/>
    </row>
    <row r="66" spans="17:17" x14ac:dyDescent="0.3">
      <c r="Q66" s="1"/>
    </row>
    <row r="67" spans="17:17" x14ac:dyDescent="0.3">
      <c r="Q67" s="1"/>
    </row>
  </sheetData>
  <mergeCells count="21">
    <mergeCell ref="A50:A57"/>
    <mergeCell ref="A2:A9"/>
    <mergeCell ref="A10:A17"/>
    <mergeCell ref="A26:A33"/>
    <mergeCell ref="A34:A41"/>
    <mergeCell ref="A42:A49"/>
    <mergeCell ref="A18:A25"/>
    <mergeCell ref="F22:F25"/>
    <mergeCell ref="F26:F29"/>
    <mergeCell ref="J2:J6"/>
    <mergeCell ref="F2:F5"/>
    <mergeCell ref="F6:F9"/>
    <mergeCell ref="F10:F13"/>
    <mergeCell ref="F14:F17"/>
    <mergeCell ref="F18:F21"/>
    <mergeCell ref="J12:J16"/>
    <mergeCell ref="J32:J36"/>
    <mergeCell ref="J7:J11"/>
    <mergeCell ref="J17:J21"/>
    <mergeCell ref="J22:J26"/>
    <mergeCell ref="J27:J31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E2231-2548-4D68-9362-EEC5B92BA1B0}">
  <dimension ref="A1:K22"/>
  <sheetViews>
    <sheetView workbookViewId="0">
      <selection activeCell="L1" sqref="L1:O1048576"/>
    </sheetView>
  </sheetViews>
  <sheetFormatPr defaultRowHeight="14" x14ac:dyDescent="0.3"/>
  <sheetData>
    <row r="1" spans="1:11" x14ac:dyDescent="0.3">
      <c r="A1" s="2" t="s">
        <v>0</v>
      </c>
      <c r="B1" t="s">
        <v>28</v>
      </c>
      <c r="C1" t="s">
        <v>29</v>
      </c>
      <c r="D1" t="s">
        <v>30</v>
      </c>
      <c r="E1" t="s">
        <v>31</v>
      </c>
      <c r="F1" t="s">
        <v>32</v>
      </c>
      <c r="G1" t="s">
        <v>33</v>
      </c>
      <c r="H1" t="s">
        <v>34</v>
      </c>
      <c r="I1" t="s">
        <v>39</v>
      </c>
      <c r="J1" t="s">
        <v>35</v>
      </c>
      <c r="K1" t="s">
        <v>36</v>
      </c>
    </row>
    <row r="2" spans="1:11" x14ac:dyDescent="0.3">
      <c r="A2" s="14" t="s">
        <v>1</v>
      </c>
      <c r="B2">
        <v>696.09</v>
      </c>
      <c r="C2">
        <v>74.709999999999994</v>
      </c>
      <c r="D2">
        <v>9.32</v>
      </c>
      <c r="E2">
        <v>8.9700000000000006</v>
      </c>
      <c r="F2">
        <v>406</v>
      </c>
      <c r="G2">
        <v>189.24</v>
      </c>
      <c r="H2">
        <v>10.96</v>
      </c>
      <c r="I2">
        <v>22.31</v>
      </c>
      <c r="J2">
        <v>7.37</v>
      </c>
      <c r="K2">
        <v>74.849999999999994</v>
      </c>
    </row>
    <row r="3" spans="1:11" x14ac:dyDescent="0.3">
      <c r="A3" s="14"/>
      <c r="B3">
        <v>626.96</v>
      </c>
      <c r="C3">
        <v>86.76</v>
      </c>
      <c r="D3">
        <v>7.23</v>
      </c>
      <c r="E3">
        <v>14.42</v>
      </c>
      <c r="F3">
        <v>488</v>
      </c>
      <c r="G3">
        <v>192.28</v>
      </c>
      <c r="H3">
        <v>10.35</v>
      </c>
      <c r="I3">
        <v>18.45</v>
      </c>
      <c r="J3">
        <v>6.89</v>
      </c>
      <c r="K3">
        <v>98.91</v>
      </c>
    </row>
    <row r="4" spans="1:11" x14ac:dyDescent="0.3">
      <c r="A4" s="14"/>
      <c r="B4">
        <v>704.89</v>
      </c>
      <c r="C4">
        <v>93.37</v>
      </c>
      <c r="D4">
        <v>7.55</v>
      </c>
      <c r="E4">
        <v>10.42</v>
      </c>
      <c r="F4">
        <v>370</v>
      </c>
      <c r="G4">
        <v>184.66</v>
      </c>
      <c r="H4">
        <v>9.83</v>
      </c>
      <c r="I4">
        <v>21.42</v>
      </c>
      <c r="J4">
        <v>6.69</v>
      </c>
      <c r="K4">
        <v>94.33</v>
      </c>
    </row>
    <row r="5" spans="1:11" x14ac:dyDescent="0.3">
      <c r="A5" s="14" t="s">
        <v>7</v>
      </c>
      <c r="B5">
        <v>392.08</v>
      </c>
      <c r="C5">
        <v>91.17</v>
      </c>
      <c r="D5">
        <v>4.3</v>
      </c>
      <c r="E5">
        <v>59.77</v>
      </c>
      <c r="F5">
        <v>221</v>
      </c>
      <c r="G5">
        <v>258.14</v>
      </c>
      <c r="H5">
        <v>8</v>
      </c>
      <c r="I5">
        <v>35.53</v>
      </c>
      <c r="J5">
        <v>3.26</v>
      </c>
      <c r="K5">
        <v>169.76</v>
      </c>
    </row>
    <row r="6" spans="1:11" x14ac:dyDescent="0.3">
      <c r="A6" s="14"/>
      <c r="B6">
        <v>227.56</v>
      </c>
      <c r="C6">
        <v>117.59</v>
      </c>
      <c r="D6">
        <v>1.94</v>
      </c>
      <c r="E6">
        <v>61.15</v>
      </c>
      <c r="F6">
        <v>263</v>
      </c>
      <c r="G6">
        <v>242.33</v>
      </c>
      <c r="H6">
        <v>7.9</v>
      </c>
      <c r="I6">
        <v>31.35</v>
      </c>
      <c r="J6">
        <v>4.5</v>
      </c>
      <c r="K6">
        <v>137.21</v>
      </c>
    </row>
    <row r="7" spans="1:11" x14ac:dyDescent="0.3">
      <c r="A7" s="14"/>
      <c r="B7">
        <v>212.4</v>
      </c>
      <c r="C7">
        <v>113.29</v>
      </c>
      <c r="D7">
        <v>1.87</v>
      </c>
      <c r="E7">
        <v>49.88</v>
      </c>
      <c r="F7">
        <v>285</v>
      </c>
      <c r="G7">
        <v>244.98</v>
      </c>
      <c r="H7">
        <v>7.52</v>
      </c>
      <c r="I7">
        <v>32.08</v>
      </c>
      <c r="J7">
        <v>4.2699999999999996</v>
      </c>
      <c r="K7">
        <v>158.19999999999999</v>
      </c>
    </row>
    <row r="8" spans="1:11" x14ac:dyDescent="0.3">
      <c r="A8" s="14" t="s">
        <v>10</v>
      </c>
      <c r="B8">
        <v>478.05</v>
      </c>
      <c r="C8">
        <v>92.02</v>
      </c>
      <c r="D8">
        <v>5.2</v>
      </c>
      <c r="E8">
        <v>58.07</v>
      </c>
      <c r="F8">
        <v>212</v>
      </c>
      <c r="G8">
        <v>236.8</v>
      </c>
      <c r="H8">
        <v>9.07</v>
      </c>
      <c r="I8">
        <v>24.56</v>
      </c>
      <c r="J8">
        <v>5.44</v>
      </c>
      <c r="K8">
        <v>130.94999999999999</v>
      </c>
    </row>
    <row r="9" spans="1:11" x14ac:dyDescent="0.3">
      <c r="A9" s="14"/>
      <c r="B9">
        <v>515.63</v>
      </c>
      <c r="C9">
        <v>92.98</v>
      </c>
      <c r="D9">
        <v>5.55</v>
      </c>
      <c r="E9">
        <v>54.75</v>
      </c>
      <c r="F9">
        <v>282</v>
      </c>
      <c r="G9">
        <v>231.27</v>
      </c>
      <c r="H9">
        <v>9.8800000000000008</v>
      </c>
      <c r="I9">
        <v>26.82</v>
      </c>
      <c r="J9">
        <v>5.44</v>
      </c>
      <c r="K9">
        <v>150.13999999999999</v>
      </c>
    </row>
    <row r="10" spans="1:11" x14ac:dyDescent="0.3">
      <c r="A10" s="14"/>
      <c r="B10">
        <v>491.05</v>
      </c>
      <c r="C10">
        <v>99.97</v>
      </c>
      <c r="D10">
        <v>4.91</v>
      </c>
      <c r="E10">
        <v>45.22</v>
      </c>
      <c r="F10">
        <v>263</v>
      </c>
      <c r="G10">
        <v>219.39</v>
      </c>
      <c r="H10">
        <v>8.77</v>
      </c>
      <c r="I10">
        <v>27.08</v>
      </c>
      <c r="J10">
        <v>4.9400000000000004</v>
      </c>
      <c r="K10">
        <v>145.87</v>
      </c>
    </row>
    <row r="11" spans="1:11" x14ac:dyDescent="0.3">
      <c r="A11" s="14" t="s">
        <v>18</v>
      </c>
      <c r="B11">
        <v>457.73</v>
      </c>
      <c r="C11">
        <v>84.47</v>
      </c>
      <c r="D11">
        <v>5.42</v>
      </c>
      <c r="E11">
        <v>35.01</v>
      </c>
      <c r="F11">
        <v>415</v>
      </c>
      <c r="G11">
        <v>229.67</v>
      </c>
      <c r="H11">
        <v>8.64</v>
      </c>
      <c r="I11">
        <v>29.76</v>
      </c>
      <c r="J11">
        <v>5.48</v>
      </c>
      <c r="K11">
        <v>135.6</v>
      </c>
    </row>
    <row r="12" spans="1:11" x14ac:dyDescent="0.3">
      <c r="A12" s="14"/>
      <c r="B12">
        <v>543.65</v>
      </c>
      <c r="C12">
        <v>72.489999999999995</v>
      </c>
      <c r="D12">
        <v>7.5</v>
      </c>
      <c r="E12">
        <v>41.59</v>
      </c>
      <c r="F12">
        <v>364</v>
      </c>
      <c r="G12">
        <v>206.26</v>
      </c>
      <c r="H12">
        <v>8.44</v>
      </c>
      <c r="I12">
        <v>29.82</v>
      </c>
      <c r="J12">
        <v>4.84</v>
      </c>
      <c r="K12">
        <v>131.11000000000001</v>
      </c>
    </row>
    <row r="13" spans="1:11" x14ac:dyDescent="0.3">
      <c r="A13" s="14"/>
      <c r="B13">
        <v>613.82000000000005</v>
      </c>
      <c r="C13">
        <v>82.84</v>
      </c>
      <c r="D13">
        <v>7.41</v>
      </c>
      <c r="E13">
        <v>44.47</v>
      </c>
      <c r="F13">
        <v>432</v>
      </c>
      <c r="G13">
        <v>221.11</v>
      </c>
      <c r="H13">
        <v>9.2899999999999991</v>
      </c>
      <c r="I13">
        <v>28.46</v>
      </c>
      <c r="J13">
        <v>5.14</v>
      </c>
      <c r="K13">
        <v>133.22999999999999</v>
      </c>
    </row>
    <row r="14" spans="1:11" x14ac:dyDescent="0.3">
      <c r="A14" s="14" t="s">
        <v>8</v>
      </c>
      <c r="B14">
        <v>418.75</v>
      </c>
      <c r="C14">
        <v>107.79</v>
      </c>
      <c r="D14">
        <v>3.88</v>
      </c>
      <c r="E14">
        <v>49</v>
      </c>
      <c r="F14">
        <v>358</v>
      </c>
      <c r="G14">
        <v>209.72</v>
      </c>
      <c r="H14">
        <v>8.76</v>
      </c>
      <c r="I14">
        <v>27.74</v>
      </c>
      <c r="J14">
        <v>5.3</v>
      </c>
      <c r="K14">
        <v>158.21</v>
      </c>
    </row>
    <row r="15" spans="1:11" x14ac:dyDescent="0.3">
      <c r="A15" s="14"/>
      <c r="B15">
        <v>334.94</v>
      </c>
      <c r="C15">
        <v>91.32</v>
      </c>
      <c r="D15">
        <v>3.67</v>
      </c>
      <c r="E15">
        <v>45.15</v>
      </c>
      <c r="F15">
        <v>436</v>
      </c>
      <c r="G15">
        <v>218.96</v>
      </c>
      <c r="H15">
        <v>8.09</v>
      </c>
      <c r="I15">
        <v>28.5</v>
      </c>
      <c r="J15">
        <v>5.45</v>
      </c>
      <c r="K15">
        <v>123.65</v>
      </c>
    </row>
    <row r="16" spans="1:11" x14ac:dyDescent="0.3">
      <c r="A16" s="14"/>
      <c r="B16">
        <v>438.21</v>
      </c>
      <c r="C16">
        <v>100.62</v>
      </c>
      <c r="D16">
        <v>4.3499999999999996</v>
      </c>
      <c r="E16">
        <v>52.44</v>
      </c>
      <c r="F16">
        <v>365</v>
      </c>
      <c r="G16">
        <v>198.36</v>
      </c>
      <c r="H16">
        <v>8.4700000000000006</v>
      </c>
      <c r="I16">
        <v>24.29</v>
      </c>
      <c r="J16">
        <v>5.98</v>
      </c>
      <c r="K16">
        <v>129.6</v>
      </c>
    </row>
    <row r="17" spans="1:11" x14ac:dyDescent="0.3">
      <c r="A17" s="14" t="s">
        <v>9</v>
      </c>
      <c r="B17">
        <v>493.6</v>
      </c>
      <c r="C17">
        <v>96.58</v>
      </c>
      <c r="D17">
        <v>5.1100000000000003</v>
      </c>
      <c r="E17">
        <v>50.11</v>
      </c>
      <c r="F17">
        <v>214</v>
      </c>
      <c r="G17">
        <v>198.73</v>
      </c>
      <c r="H17">
        <v>8.92</v>
      </c>
      <c r="I17">
        <v>28.6</v>
      </c>
      <c r="J17">
        <v>5.42</v>
      </c>
      <c r="K17">
        <v>144.32</v>
      </c>
    </row>
    <row r="18" spans="1:11" x14ac:dyDescent="0.3">
      <c r="A18" s="14"/>
      <c r="B18">
        <v>580.35</v>
      </c>
      <c r="C18">
        <v>88.83</v>
      </c>
      <c r="D18">
        <v>6.53</v>
      </c>
      <c r="E18">
        <v>40.619999999999997</v>
      </c>
      <c r="F18">
        <v>207</v>
      </c>
      <c r="G18">
        <v>208.09</v>
      </c>
      <c r="H18">
        <v>8.61</v>
      </c>
      <c r="I18">
        <v>24.23</v>
      </c>
      <c r="J18">
        <v>5.88</v>
      </c>
      <c r="K18">
        <v>140.09</v>
      </c>
    </row>
    <row r="19" spans="1:11" x14ac:dyDescent="0.3">
      <c r="A19" s="14"/>
      <c r="B19">
        <v>410.33</v>
      </c>
      <c r="C19">
        <v>108.94</v>
      </c>
      <c r="D19">
        <v>3.77</v>
      </c>
      <c r="E19">
        <v>45.67</v>
      </c>
      <c r="F19">
        <v>201</v>
      </c>
      <c r="G19">
        <v>209.4</v>
      </c>
      <c r="H19">
        <v>9.41</v>
      </c>
      <c r="I19">
        <v>25.31</v>
      </c>
      <c r="J19">
        <v>5.4</v>
      </c>
      <c r="K19">
        <v>136.49</v>
      </c>
    </row>
    <row r="20" spans="1:11" x14ac:dyDescent="0.3">
      <c r="A20" s="14" t="s">
        <v>11</v>
      </c>
      <c r="B20">
        <v>496.2</v>
      </c>
      <c r="C20">
        <v>116.15</v>
      </c>
      <c r="D20">
        <v>4.2699999999999996</v>
      </c>
      <c r="E20">
        <v>44.9</v>
      </c>
      <c r="F20">
        <v>453</v>
      </c>
      <c r="G20">
        <v>231.52</v>
      </c>
      <c r="H20">
        <v>8.92</v>
      </c>
      <c r="I20">
        <v>25.46</v>
      </c>
      <c r="J20">
        <v>5.96</v>
      </c>
      <c r="K20">
        <v>157.25</v>
      </c>
    </row>
    <row r="21" spans="1:11" x14ac:dyDescent="0.3">
      <c r="A21" s="14"/>
      <c r="B21">
        <v>397.79</v>
      </c>
      <c r="C21">
        <v>88.56</v>
      </c>
      <c r="D21">
        <v>4.49</v>
      </c>
      <c r="E21">
        <v>38.07</v>
      </c>
      <c r="F21">
        <v>374</v>
      </c>
      <c r="G21">
        <v>230.98</v>
      </c>
      <c r="H21">
        <v>9.5500000000000007</v>
      </c>
      <c r="I21">
        <v>23.81</v>
      </c>
      <c r="J21">
        <v>5.33</v>
      </c>
      <c r="K21">
        <v>126.4</v>
      </c>
    </row>
    <row r="22" spans="1:11" x14ac:dyDescent="0.3">
      <c r="A22" s="14"/>
      <c r="B22">
        <v>267.44</v>
      </c>
      <c r="C22">
        <v>90.97</v>
      </c>
      <c r="D22">
        <v>2.94</v>
      </c>
      <c r="E22">
        <v>48.3</v>
      </c>
      <c r="F22">
        <v>407</v>
      </c>
      <c r="G22">
        <v>237.81</v>
      </c>
      <c r="H22">
        <v>9.6199999999999992</v>
      </c>
      <c r="I22">
        <v>22.95</v>
      </c>
      <c r="J22">
        <v>6.52</v>
      </c>
      <c r="K22">
        <v>150.26</v>
      </c>
    </row>
  </sheetData>
  <mergeCells count="7">
    <mergeCell ref="A20:A22"/>
    <mergeCell ref="A2:A4"/>
    <mergeCell ref="A5:A7"/>
    <mergeCell ref="A8:A10"/>
    <mergeCell ref="A11:A13"/>
    <mergeCell ref="A14:A16"/>
    <mergeCell ref="A17:A19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88EDD-3B30-4251-8B2C-303AC135B37A}">
  <dimension ref="A1:J22"/>
  <sheetViews>
    <sheetView workbookViewId="0">
      <selection sqref="A1:A1048576"/>
    </sheetView>
  </sheetViews>
  <sheetFormatPr defaultRowHeight="14" x14ac:dyDescent="0.3"/>
  <sheetData>
    <row r="1" spans="1:10" x14ac:dyDescent="0.3">
      <c r="A1" s="2" t="s">
        <v>0</v>
      </c>
      <c r="B1" s="9" t="s">
        <v>40</v>
      </c>
      <c r="C1" s="9" t="s">
        <v>41</v>
      </c>
      <c r="D1" s="10" t="s">
        <v>37</v>
      </c>
      <c r="E1" s="10" t="s">
        <v>38</v>
      </c>
      <c r="F1" s="9" t="s">
        <v>42</v>
      </c>
      <c r="G1" s="9" t="s">
        <v>43</v>
      </c>
      <c r="H1" s="9" t="s">
        <v>44</v>
      </c>
      <c r="I1" s="9" t="s">
        <v>45</v>
      </c>
      <c r="J1" s="9" t="s">
        <v>46</v>
      </c>
    </row>
    <row r="2" spans="1:10" x14ac:dyDescent="0.3">
      <c r="A2" s="14" t="s">
        <v>1</v>
      </c>
      <c r="B2" s="5">
        <v>1.21</v>
      </c>
      <c r="C2" s="6">
        <v>0.93690416498443396</v>
      </c>
      <c r="D2" s="6">
        <v>0.99874203120243643</v>
      </c>
      <c r="E2" s="6">
        <v>1.0328024958068363</v>
      </c>
      <c r="F2" s="6">
        <v>1.1659183023245541</v>
      </c>
      <c r="G2" s="6">
        <v>1.0021646638844262</v>
      </c>
      <c r="H2" s="6">
        <v>0.93919327034266964</v>
      </c>
      <c r="I2" s="6">
        <v>0.94719142297984016</v>
      </c>
      <c r="J2" s="6">
        <v>0.94613177230308498</v>
      </c>
    </row>
    <row r="3" spans="1:10" x14ac:dyDescent="0.3">
      <c r="A3" s="14"/>
      <c r="B3" s="5">
        <v>0.97</v>
      </c>
      <c r="C3" s="6">
        <v>1.02466143853657</v>
      </c>
      <c r="D3" s="6">
        <v>0.9757530371553752</v>
      </c>
      <c r="E3" s="6">
        <v>0.97689829328606359</v>
      </c>
      <c r="F3" s="6">
        <v>0.89270695460311911</v>
      </c>
      <c r="G3" s="6">
        <v>1.0304412621040642</v>
      </c>
      <c r="H3" s="6">
        <v>1.0399262768044124</v>
      </c>
      <c r="I3" s="6">
        <v>1.0674313864610367</v>
      </c>
      <c r="J3" s="6">
        <v>1.0139422258419164</v>
      </c>
    </row>
    <row r="4" spans="1:10" x14ac:dyDescent="0.3">
      <c r="A4" s="14"/>
      <c r="B4" s="5">
        <v>0.85</v>
      </c>
      <c r="C4" s="6">
        <v>1.0421079858765503</v>
      </c>
      <c r="D4" s="6">
        <v>1.0261403399729796</v>
      </c>
      <c r="E4" s="6">
        <v>0.99059103918347868</v>
      </c>
      <c r="F4" s="6">
        <v>0.96077780545006852</v>
      </c>
      <c r="G4" s="6">
        <v>0.96836185473260539</v>
      </c>
      <c r="H4" s="6">
        <v>1.0238644781369368</v>
      </c>
      <c r="I4" s="6">
        <v>0.98905917196561888</v>
      </c>
      <c r="J4" s="6">
        <v>1.0424018258219894</v>
      </c>
    </row>
    <row r="5" spans="1:10" x14ac:dyDescent="0.3">
      <c r="A5" s="14" t="s">
        <v>7</v>
      </c>
      <c r="B5" s="5">
        <v>0.34</v>
      </c>
      <c r="C5" s="6">
        <v>0.47484779637366503</v>
      </c>
      <c r="D5" s="6">
        <v>0.43905456990521974</v>
      </c>
      <c r="E5" s="6">
        <v>0.3224918610378536</v>
      </c>
      <c r="F5" s="6">
        <v>0.44212651839851269</v>
      </c>
      <c r="G5" s="6">
        <v>0.66099378784419538</v>
      </c>
      <c r="H5" s="6">
        <v>0.49091446399482103</v>
      </c>
      <c r="I5" s="6">
        <v>1.9471175253973445</v>
      </c>
      <c r="J5" s="6">
        <v>2.3449972939756214</v>
      </c>
    </row>
    <row r="6" spans="1:10" x14ac:dyDescent="0.3">
      <c r="A6" s="14"/>
      <c r="B6" s="5">
        <v>0.36</v>
      </c>
      <c r="C6" s="6">
        <v>0.44765340212625254</v>
      </c>
      <c r="D6" s="6">
        <v>0.45351531955246988</v>
      </c>
      <c r="E6" s="6">
        <v>0.34910793554231795</v>
      </c>
      <c r="F6" s="6">
        <v>0.43751198859049883</v>
      </c>
      <c r="G6" s="6">
        <v>0.66263837946654291</v>
      </c>
      <c r="H6" s="6">
        <v>0.59344597293826729</v>
      </c>
      <c r="I6" s="6">
        <v>2.3309818064683894</v>
      </c>
      <c r="J6" s="6">
        <v>2.0701519030543118</v>
      </c>
    </row>
    <row r="7" spans="1:10" x14ac:dyDescent="0.3">
      <c r="A7" s="14"/>
      <c r="B7" s="5">
        <v>0.52</v>
      </c>
      <c r="C7" s="6">
        <v>0.49240217597297053</v>
      </c>
      <c r="D7" s="6">
        <v>0.38452249980787839</v>
      </c>
      <c r="E7" s="6">
        <v>0.36737681174357495</v>
      </c>
      <c r="F7" s="6">
        <v>0.51708378531928145</v>
      </c>
      <c r="G7" s="6">
        <v>0.61219280036434798</v>
      </c>
      <c r="H7" s="6">
        <v>0.66354863110399054</v>
      </c>
      <c r="I7" s="6">
        <v>2.0840329199753138</v>
      </c>
      <c r="J7" s="6">
        <v>2.3718461576086658</v>
      </c>
    </row>
    <row r="8" spans="1:10" x14ac:dyDescent="0.3">
      <c r="A8" s="14" t="s">
        <v>10</v>
      </c>
      <c r="B8" s="7">
        <v>0.77</v>
      </c>
      <c r="C8" s="8">
        <v>0.55506629414305897</v>
      </c>
      <c r="D8" s="6">
        <v>0.5521778396378505</v>
      </c>
      <c r="E8" s="6">
        <v>0.45227333981776885</v>
      </c>
      <c r="F8" s="8">
        <v>0.56639939600569256</v>
      </c>
      <c r="G8" s="6">
        <v>0.71749131786884712</v>
      </c>
      <c r="H8" s="6">
        <v>0.55200967457604566</v>
      </c>
      <c r="I8" s="6">
        <v>1.9996869786874834</v>
      </c>
      <c r="J8" s="6">
        <v>2.9229765970782244</v>
      </c>
    </row>
    <row r="9" spans="1:10" x14ac:dyDescent="0.3">
      <c r="A9" s="14"/>
      <c r="B9" s="7">
        <v>0.67</v>
      </c>
      <c r="C9" s="8">
        <v>0.57435356341531785</v>
      </c>
      <c r="D9" s="6">
        <v>0.37139626305254053</v>
      </c>
      <c r="E9" s="6">
        <v>0.55536370747818986</v>
      </c>
      <c r="F9" s="8">
        <v>0.63380882124703197</v>
      </c>
      <c r="G9" s="6">
        <v>0.67048417051354159</v>
      </c>
      <c r="H9" s="6">
        <v>0.57658795117837813</v>
      </c>
      <c r="I9" s="6">
        <v>2.2915548900293108</v>
      </c>
      <c r="J9" s="6">
        <v>2.4926115692177402</v>
      </c>
    </row>
    <row r="10" spans="1:10" x14ac:dyDescent="0.3">
      <c r="A10" s="14"/>
      <c r="B10" s="7">
        <v>0.66</v>
      </c>
      <c r="C10" s="8">
        <v>0.67852034232042968</v>
      </c>
      <c r="D10" s="6">
        <v>0.45676198220859221</v>
      </c>
      <c r="E10" s="6">
        <v>0.46895845595789315</v>
      </c>
      <c r="F10" s="8">
        <v>0.66091944911344513</v>
      </c>
      <c r="G10" s="6">
        <v>0.67125846998908645</v>
      </c>
      <c r="H10" s="6">
        <v>0.53231407166768441</v>
      </c>
      <c r="I10" s="6">
        <v>2.5111233824599815</v>
      </c>
      <c r="J10" s="6">
        <v>2.1448353883015714</v>
      </c>
    </row>
    <row r="11" spans="1:10" x14ac:dyDescent="0.3">
      <c r="A11" s="14" t="s">
        <v>18</v>
      </c>
      <c r="B11" s="7">
        <v>0.82</v>
      </c>
      <c r="C11" s="6">
        <v>0.76708010144589855</v>
      </c>
      <c r="D11" s="6">
        <v>0.55360986012327706</v>
      </c>
      <c r="E11" s="6">
        <v>0.58832444991190602</v>
      </c>
      <c r="F11" s="8">
        <v>0.56073239994752422</v>
      </c>
      <c r="G11" s="6">
        <v>0.83997807049998774</v>
      </c>
      <c r="H11" s="6">
        <v>0.85275941192704474</v>
      </c>
      <c r="I11" s="6">
        <v>1.6969605456217494</v>
      </c>
      <c r="J11" s="6">
        <v>1.6596570582310697</v>
      </c>
    </row>
    <row r="12" spans="1:10" x14ac:dyDescent="0.3">
      <c r="A12" s="14"/>
      <c r="B12" s="7">
        <v>0.81</v>
      </c>
      <c r="C12" s="6">
        <v>0.66690921919971724</v>
      </c>
      <c r="D12" s="6">
        <v>0.55758954127048876</v>
      </c>
      <c r="E12" s="6">
        <v>0.5954558009803399</v>
      </c>
      <c r="F12" s="8">
        <v>0.65520361785087</v>
      </c>
      <c r="G12" s="6">
        <v>0.81146981999035783</v>
      </c>
      <c r="H12" s="6">
        <v>0.86616487692430943</v>
      </c>
      <c r="I12" s="6">
        <v>1.3428364090686413</v>
      </c>
      <c r="J12" s="6">
        <v>2.0873173099144346</v>
      </c>
    </row>
    <row r="13" spans="1:10" x14ac:dyDescent="0.3">
      <c r="A13" s="14"/>
      <c r="B13" s="7">
        <v>0.75</v>
      </c>
      <c r="C13" s="6">
        <v>0.58102144357656205</v>
      </c>
      <c r="D13" s="6">
        <v>0.57537565317125139</v>
      </c>
      <c r="E13" s="6">
        <v>0.56279911725095433</v>
      </c>
      <c r="F13" s="6">
        <v>0.69575338064608316</v>
      </c>
      <c r="G13" s="6">
        <v>0.87062088345798727</v>
      </c>
      <c r="H13" s="6">
        <v>0.85143573301279085</v>
      </c>
      <c r="I13" s="6">
        <v>1.4343576802902704</v>
      </c>
      <c r="J13" s="6">
        <v>1.8047951529343402</v>
      </c>
    </row>
    <row r="14" spans="1:10" x14ac:dyDescent="0.3">
      <c r="A14" s="14" t="s">
        <v>8</v>
      </c>
      <c r="B14" s="7">
        <v>0.66</v>
      </c>
      <c r="C14" s="6">
        <v>0.68264113136297133</v>
      </c>
      <c r="D14" s="6">
        <v>0.55937059148940937</v>
      </c>
      <c r="E14" s="6">
        <v>0.59977029627360179</v>
      </c>
      <c r="F14" s="6">
        <v>0.64577217437216072</v>
      </c>
      <c r="G14" s="6">
        <v>0.65267582448036354</v>
      </c>
      <c r="H14" s="6">
        <v>0.47435727379380138</v>
      </c>
      <c r="I14" s="6">
        <v>1.6096140990877579</v>
      </c>
      <c r="J14" s="6">
        <v>2.2651749765878266</v>
      </c>
    </row>
    <row r="15" spans="1:10" x14ac:dyDescent="0.3">
      <c r="A15" s="14"/>
      <c r="B15" s="7">
        <v>0.71</v>
      </c>
      <c r="C15" s="6">
        <v>0.71431105733546951</v>
      </c>
      <c r="D15" s="6">
        <v>0.53313852322802191</v>
      </c>
      <c r="E15" s="6">
        <v>0.59057052490488215</v>
      </c>
      <c r="F15" s="6">
        <v>0.59328404406095858</v>
      </c>
      <c r="G15" s="6">
        <v>0.74613073130035812</v>
      </c>
      <c r="H15" s="6">
        <v>0.58222195323703974</v>
      </c>
      <c r="I15" s="6">
        <v>1.4433238313442323</v>
      </c>
      <c r="J15" s="6">
        <v>1.7193472643733421</v>
      </c>
    </row>
    <row r="16" spans="1:10" x14ac:dyDescent="0.3">
      <c r="A16" s="14"/>
      <c r="B16" s="7">
        <v>0.62</v>
      </c>
      <c r="C16" s="6">
        <v>0.74430950442025756</v>
      </c>
      <c r="D16" s="6">
        <v>0.4693234391436254</v>
      </c>
      <c r="E16" s="6">
        <v>0.54412626794576946</v>
      </c>
      <c r="F16" s="6">
        <v>0.59649991745324571</v>
      </c>
      <c r="G16" s="6">
        <v>0.75641455200959229</v>
      </c>
      <c r="H16" s="6">
        <v>0.44061285631561553</v>
      </c>
      <c r="I16" s="6">
        <v>1.5914134441064245</v>
      </c>
      <c r="J16" s="6">
        <v>1.8365633577252494</v>
      </c>
    </row>
    <row r="17" spans="1:10" x14ac:dyDescent="0.3">
      <c r="A17" s="14" t="s">
        <v>9</v>
      </c>
      <c r="B17" s="7">
        <v>0.73</v>
      </c>
      <c r="C17" s="6">
        <v>0.54150889668351088</v>
      </c>
      <c r="D17" s="6">
        <v>0.41409175998375169</v>
      </c>
      <c r="E17" s="6">
        <v>0.50277221267890038</v>
      </c>
      <c r="F17" s="6">
        <v>0.43777950997269627</v>
      </c>
      <c r="G17" s="6">
        <v>0.65850477549883846</v>
      </c>
      <c r="H17" s="6">
        <v>0.48826298466115542</v>
      </c>
      <c r="I17" s="6">
        <v>2.2368736685467812</v>
      </c>
      <c r="J17" s="6">
        <v>2.1628859766420496</v>
      </c>
    </row>
    <row r="18" spans="1:10" x14ac:dyDescent="0.3">
      <c r="A18" s="14"/>
      <c r="B18" s="7">
        <v>0.62</v>
      </c>
      <c r="C18" s="6">
        <v>0.58828472894716866</v>
      </c>
      <c r="D18" s="6">
        <v>0.42863437472361315</v>
      </c>
      <c r="E18" s="6">
        <v>0.45370383325661023</v>
      </c>
      <c r="F18" s="6">
        <v>0.53301435471076652</v>
      </c>
      <c r="G18" s="6">
        <v>0.66954131878551926</v>
      </c>
      <c r="H18" s="6">
        <v>0.53434193316234024</v>
      </c>
      <c r="I18" s="6">
        <v>2.1097691211387817</v>
      </c>
      <c r="J18" s="6">
        <v>2.3232297302835745</v>
      </c>
    </row>
    <row r="19" spans="1:10" x14ac:dyDescent="0.3">
      <c r="A19" s="14"/>
      <c r="B19" s="7">
        <v>0.65</v>
      </c>
      <c r="C19" s="6">
        <v>0.46104697033216752</v>
      </c>
      <c r="D19" s="6">
        <v>0.3515911935955382</v>
      </c>
      <c r="E19" s="6">
        <v>0.46879939159043371</v>
      </c>
      <c r="F19" s="6">
        <v>0.58954771234352732</v>
      </c>
      <c r="G19" s="6">
        <v>0.70438871206805842</v>
      </c>
      <c r="H19" s="6">
        <v>0.37707489435260472</v>
      </c>
      <c r="I19" s="6">
        <v>2.1188767207347117</v>
      </c>
      <c r="J19" s="6">
        <v>2.2109279685799388</v>
      </c>
    </row>
    <row r="20" spans="1:10" x14ac:dyDescent="0.3">
      <c r="A20" s="14" t="s">
        <v>11</v>
      </c>
      <c r="B20" s="7">
        <v>0.62</v>
      </c>
      <c r="C20" s="6">
        <v>0.57442767953957741</v>
      </c>
      <c r="D20" s="6">
        <v>0.51471853378562615</v>
      </c>
      <c r="E20" s="6">
        <v>0.54334127741971294</v>
      </c>
      <c r="F20" s="6">
        <v>0.53686704874518265</v>
      </c>
      <c r="G20" s="6">
        <v>0.41306997824082781</v>
      </c>
      <c r="H20" s="6">
        <v>0.24782125886498055</v>
      </c>
      <c r="I20" s="6">
        <v>2.3627851488034501</v>
      </c>
      <c r="J20" s="6">
        <v>1.9439633329549626</v>
      </c>
    </row>
    <row r="21" spans="1:10" x14ac:dyDescent="0.3">
      <c r="A21" s="14"/>
      <c r="B21" s="7">
        <v>0.79</v>
      </c>
      <c r="C21" s="6">
        <v>0.58424093330622817</v>
      </c>
      <c r="D21" s="6">
        <v>0.55020404472370832</v>
      </c>
      <c r="E21" s="6">
        <v>0.58273154085898626</v>
      </c>
      <c r="F21" s="6">
        <v>0.63201816022623925</v>
      </c>
      <c r="G21" s="6">
        <v>0.52929445338861991</v>
      </c>
      <c r="H21" s="6">
        <v>0.32463073945031495</v>
      </c>
      <c r="I21" s="6">
        <v>2.0132815828014712</v>
      </c>
      <c r="J21" s="6">
        <v>1.9457719554467741</v>
      </c>
    </row>
    <row r="22" spans="1:10" x14ac:dyDescent="0.3">
      <c r="A22" s="14"/>
      <c r="B22" s="7">
        <v>0.82</v>
      </c>
      <c r="C22" s="6">
        <v>0.68496196981803681</v>
      </c>
      <c r="D22" s="6">
        <v>0.56487638540399321</v>
      </c>
      <c r="E22" s="6">
        <v>0.6000785120458233</v>
      </c>
      <c r="F22" s="6">
        <v>0.59518416569025823</v>
      </c>
      <c r="G22" s="6">
        <v>0.49228925486835134</v>
      </c>
      <c r="H22" s="6">
        <v>0.32633347703988513</v>
      </c>
      <c r="I22" s="6">
        <v>2.0368650762805021</v>
      </c>
      <c r="J22" s="6">
        <v>2.1699593236054477</v>
      </c>
    </row>
  </sheetData>
  <mergeCells count="7">
    <mergeCell ref="A20:A22"/>
    <mergeCell ref="A2:A4"/>
    <mergeCell ref="A5:A7"/>
    <mergeCell ref="A8:A10"/>
    <mergeCell ref="A11:A13"/>
    <mergeCell ref="A14:A16"/>
    <mergeCell ref="A17:A19"/>
  </mergeCells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FCED3-3ADD-4BAD-A5A0-D5BAAA612750}">
  <dimension ref="A1:AF201"/>
  <sheetViews>
    <sheetView tabSelected="1" topLeftCell="A66" workbookViewId="0">
      <selection activeCell="H118" sqref="H118"/>
    </sheetView>
  </sheetViews>
  <sheetFormatPr defaultRowHeight="14" x14ac:dyDescent="0.3"/>
  <sheetData>
    <row r="1" spans="1:6" x14ac:dyDescent="0.3">
      <c r="A1" s="2" t="s">
        <v>0</v>
      </c>
      <c r="B1" t="s">
        <v>37</v>
      </c>
      <c r="C1" t="s">
        <v>48</v>
      </c>
      <c r="D1" t="s">
        <v>43</v>
      </c>
      <c r="E1" t="s">
        <v>44</v>
      </c>
      <c r="F1" s="11" t="s">
        <v>49</v>
      </c>
    </row>
    <row r="2" spans="1:6" x14ac:dyDescent="0.3">
      <c r="A2" s="14" t="s">
        <v>1</v>
      </c>
      <c r="B2">
        <v>0.92763010438800575</v>
      </c>
      <c r="C2">
        <v>1.0690617965221492</v>
      </c>
      <c r="D2">
        <v>1.0747305260919027</v>
      </c>
      <c r="E2">
        <v>0.86369434271248335</v>
      </c>
      <c r="F2">
        <v>0.92368989204762697</v>
      </c>
    </row>
    <row r="3" spans="1:6" x14ac:dyDescent="0.3">
      <c r="A3" s="14"/>
      <c r="B3">
        <v>0.88561860998443176</v>
      </c>
      <c r="C3">
        <v>1.0462166451350472</v>
      </c>
      <c r="D3">
        <v>0.96179441744450433</v>
      </c>
      <c r="E3">
        <v>1.0127415340626855</v>
      </c>
      <c r="F3">
        <v>0.94734910549241469</v>
      </c>
    </row>
    <row r="4" spans="1:6" x14ac:dyDescent="0.3">
      <c r="A4" s="14"/>
      <c r="B4">
        <v>1.1867512856275622</v>
      </c>
      <c r="C4">
        <v>0.88472155834280353</v>
      </c>
      <c r="D4">
        <v>0.96347505646359299</v>
      </c>
      <c r="E4">
        <v>1.1235641232248315</v>
      </c>
      <c r="F4">
        <v>1.1289610024599581</v>
      </c>
    </row>
    <row r="5" spans="1:6" x14ac:dyDescent="0.3">
      <c r="A5" s="14" t="s">
        <v>7</v>
      </c>
      <c r="B5">
        <v>0.2861344637228771</v>
      </c>
      <c r="C5">
        <v>0.59415905029330296</v>
      </c>
      <c r="D5">
        <v>0.52315313303414346</v>
      </c>
      <c r="E5">
        <v>0.46324079669471857</v>
      </c>
      <c r="F5">
        <v>3.1072757135128737</v>
      </c>
    </row>
    <row r="6" spans="1:6" x14ac:dyDescent="0.3">
      <c r="A6" s="14"/>
      <c r="B6">
        <v>0.52568954157922976</v>
      </c>
      <c r="C6">
        <v>0.75989800165199017</v>
      </c>
      <c r="D6">
        <v>0.46024169492691891</v>
      </c>
      <c r="E6">
        <v>0.58617406619976264</v>
      </c>
      <c r="F6">
        <v>3.0012261369255806</v>
      </c>
    </row>
    <row r="7" spans="1:6" x14ac:dyDescent="0.3">
      <c r="A7" s="14"/>
      <c r="B7">
        <v>0.32121489150306903</v>
      </c>
      <c r="C7">
        <v>0.40972755244649639</v>
      </c>
      <c r="D7">
        <v>0.51517390962094978</v>
      </c>
      <c r="E7">
        <v>0.52378851279316418</v>
      </c>
      <c r="F7">
        <v>2.2539676661713126</v>
      </c>
    </row>
    <row r="8" spans="1:6" x14ac:dyDescent="0.3">
      <c r="A8" s="14" t="s">
        <v>10</v>
      </c>
      <c r="B8">
        <v>0.60257914225622844</v>
      </c>
      <c r="C8">
        <v>0.71151040445850544</v>
      </c>
      <c r="D8">
        <v>0.62245282169768046</v>
      </c>
      <c r="E8">
        <v>0.64358356943432771</v>
      </c>
      <c r="F8">
        <v>2.5631080180488066</v>
      </c>
    </row>
    <row r="9" spans="1:6" x14ac:dyDescent="0.3">
      <c r="A9" s="14"/>
      <c r="B9">
        <v>0.48158413190896737</v>
      </c>
      <c r="C9">
        <v>0.59951944152429248</v>
      </c>
      <c r="D9">
        <v>0.6016891650757441</v>
      </c>
      <c r="E9">
        <v>0.71653389597002193</v>
      </c>
      <c r="F9">
        <v>2.2263856711339103</v>
      </c>
    </row>
    <row r="10" spans="1:6" x14ac:dyDescent="0.3">
      <c r="A10" s="14"/>
      <c r="B10">
        <v>0.80367169331223731</v>
      </c>
      <c r="C10">
        <v>0.88649916778631932</v>
      </c>
      <c r="D10">
        <v>0.72395629462587485</v>
      </c>
      <c r="E10">
        <v>0.73169039234665501</v>
      </c>
      <c r="F10">
        <v>2.1277164548932377</v>
      </c>
    </row>
    <row r="11" spans="1:6" x14ac:dyDescent="0.3">
      <c r="A11" s="14" t="s">
        <v>18</v>
      </c>
      <c r="B11">
        <v>0.5612410264886194</v>
      </c>
      <c r="C11">
        <v>1.0004570178485317</v>
      </c>
      <c r="D11">
        <v>0.6975458235374109</v>
      </c>
      <c r="E11">
        <v>0.79263915846564459</v>
      </c>
      <c r="F11">
        <v>1.1158256251447711</v>
      </c>
    </row>
    <row r="12" spans="1:6" x14ac:dyDescent="0.3">
      <c r="A12" s="14"/>
      <c r="B12">
        <v>0.79040700276003517</v>
      </c>
      <c r="C12">
        <v>0.86316767283386286</v>
      </c>
      <c r="D12">
        <v>0.70834587382545455</v>
      </c>
      <c r="E12">
        <v>0.91058503566980065</v>
      </c>
      <c r="F12">
        <v>1.1591997713534832</v>
      </c>
    </row>
    <row r="13" spans="1:6" x14ac:dyDescent="0.3">
      <c r="A13" s="14"/>
      <c r="B13">
        <v>0.86893573678666358</v>
      </c>
      <c r="C13">
        <v>1.0902744549308765</v>
      </c>
      <c r="D13">
        <v>0.69830832319962532</v>
      </c>
      <c r="E13">
        <v>0.76817105884305914</v>
      </c>
      <c r="F13">
        <v>1.432230726990052</v>
      </c>
    </row>
    <row r="14" spans="1:6" x14ac:dyDescent="0.3">
      <c r="A14" s="14" t="s">
        <v>8</v>
      </c>
      <c r="B14">
        <v>0.63740148069754321</v>
      </c>
      <c r="C14">
        <v>0.79157245451312785</v>
      </c>
      <c r="D14">
        <v>0.69543513762836717</v>
      </c>
      <c r="E14">
        <v>0.79952777005850806</v>
      </c>
      <c r="F14">
        <v>1.0358519618911664</v>
      </c>
    </row>
    <row r="15" spans="1:6" x14ac:dyDescent="0.3">
      <c r="A15" s="14"/>
      <c r="B15">
        <v>0.64231010652113163</v>
      </c>
      <c r="C15">
        <v>0.62421077250367196</v>
      </c>
      <c r="D15">
        <v>0.67988215211688063</v>
      </c>
      <c r="E15">
        <v>0.87286407065513039</v>
      </c>
      <c r="F15">
        <v>1.2317857198622186</v>
      </c>
    </row>
    <row r="16" spans="1:6" x14ac:dyDescent="0.3">
      <c r="A16" s="14"/>
      <c r="B16">
        <v>0.8407528667418418</v>
      </c>
      <c r="C16">
        <v>0.60032333036653085</v>
      </c>
      <c r="D16">
        <v>0.54905199617403622</v>
      </c>
      <c r="E16">
        <v>0.6606956367264738</v>
      </c>
      <c r="F16">
        <v>1.5610817973666182</v>
      </c>
    </row>
    <row r="17" spans="1:6" x14ac:dyDescent="0.3">
      <c r="A17" s="14" t="s">
        <v>9</v>
      </c>
      <c r="B17">
        <v>0.387791992272502</v>
      </c>
      <c r="C17">
        <v>0.28742532456933517</v>
      </c>
      <c r="D17">
        <v>0.60907420262585898</v>
      </c>
      <c r="E17">
        <v>0.77968849032285881</v>
      </c>
      <c r="F17">
        <v>1.0851350067653092</v>
      </c>
    </row>
    <row r="18" spans="1:6" x14ac:dyDescent="0.3">
      <c r="A18" s="14"/>
      <c r="B18">
        <v>0.42162181851220748</v>
      </c>
      <c r="C18">
        <v>0.37734390065852103</v>
      </c>
      <c r="D18">
        <v>0.5877556425641457</v>
      </c>
      <c r="E18">
        <v>0.58367415037207349</v>
      </c>
      <c r="F18">
        <v>1.8017281089066126</v>
      </c>
    </row>
    <row r="19" spans="1:6" x14ac:dyDescent="0.3">
      <c r="A19" s="14"/>
      <c r="B19">
        <v>0.40279569707361007</v>
      </c>
      <c r="C19">
        <v>0.44125157032922879</v>
      </c>
      <c r="D19">
        <v>0.59798423512423593</v>
      </c>
      <c r="E19">
        <v>0.73493602076624953</v>
      </c>
      <c r="F19">
        <v>1.7884289038161594</v>
      </c>
    </row>
    <row r="20" spans="1:6" x14ac:dyDescent="0.3">
      <c r="A20" s="14" t="s">
        <v>11</v>
      </c>
      <c r="B20">
        <v>0.24480951232778256</v>
      </c>
      <c r="C20">
        <v>0.23622084793861683</v>
      </c>
      <c r="D20">
        <v>0.59789106941303172</v>
      </c>
      <c r="E20">
        <v>0.61349668542955471</v>
      </c>
      <c r="F20">
        <v>1.1086274075421187</v>
      </c>
    </row>
    <row r="21" spans="1:6" x14ac:dyDescent="0.3">
      <c r="A21" s="14"/>
      <c r="B21">
        <v>0.36864078724956506</v>
      </c>
      <c r="C21">
        <v>0.42250636846799827</v>
      </c>
      <c r="D21">
        <v>0.64316026346221378</v>
      </c>
      <c r="E21">
        <v>0.72612735720966326</v>
      </c>
      <c r="F21">
        <v>2.8021560173194291</v>
      </c>
    </row>
    <row r="22" spans="1:6" x14ac:dyDescent="0.3">
      <c r="A22" s="14"/>
      <c r="B22">
        <v>0.46862413537248843</v>
      </c>
      <c r="C22">
        <v>0.41909622840504435</v>
      </c>
      <c r="D22">
        <v>0.64091165102615766</v>
      </c>
      <c r="E22">
        <v>0.80254191480526893</v>
      </c>
      <c r="F22">
        <v>1.1762049487686992</v>
      </c>
    </row>
    <row r="27" spans="1:6" x14ac:dyDescent="0.3">
      <c r="A27" t="s">
        <v>75</v>
      </c>
    </row>
    <row r="35" spans="1:21" x14ac:dyDescent="0.3">
      <c r="A35" t="s">
        <v>37</v>
      </c>
      <c r="B35" t="s">
        <v>50</v>
      </c>
      <c r="C35" t="s">
        <v>51</v>
      </c>
      <c r="D35" t="s">
        <v>52</v>
      </c>
      <c r="E35" t="s">
        <v>53</v>
      </c>
      <c r="F35" t="s">
        <v>54</v>
      </c>
      <c r="G35" t="s">
        <v>55</v>
      </c>
      <c r="I35" t="s">
        <v>37</v>
      </c>
      <c r="L35" t="s">
        <v>61</v>
      </c>
      <c r="M35" t="s">
        <v>50</v>
      </c>
      <c r="N35" t="s">
        <v>51</v>
      </c>
      <c r="O35" t="s">
        <v>52</v>
      </c>
      <c r="P35" t="s">
        <v>53</v>
      </c>
      <c r="Q35" t="s">
        <v>54</v>
      </c>
      <c r="R35" t="s">
        <v>55</v>
      </c>
      <c r="T35" t="s">
        <v>61</v>
      </c>
    </row>
    <row r="36" spans="1:21" x14ac:dyDescent="0.3">
      <c r="A36">
        <v>1</v>
      </c>
      <c r="B36">
        <v>3705</v>
      </c>
      <c r="C36">
        <v>82.248000000000005</v>
      </c>
      <c r="D36">
        <v>0</v>
      </c>
      <c r="E36">
        <v>185</v>
      </c>
      <c r="F36">
        <v>304727</v>
      </c>
      <c r="G36">
        <v>304727</v>
      </c>
      <c r="I36">
        <v>1</v>
      </c>
      <c r="J36">
        <f>F36/F44</f>
        <v>1.6995370886781929</v>
      </c>
      <c r="L36">
        <v>1</v>
      </c>
      <c r="M36">
        <v>1512</v>
      </c>
      <c r="N36">
        <v>87.635000000000005</v>
      </c>
      <c r="O36">
        <v>2</v>
      </c>
      <c r="P36">
        <v>170</v>
      </c>
      <c r="Q36">
        <v>132504</v>
      </c>
      <c r="R36">
        <v>132504</v>
      </c>
      <c r="T36">
        <v>1</v>
      </c>
      <c r="U36">
        <f>Q36/Q44</f>
        <v>0.77235236857291079</v>
      </c>
    </row>
    <row r="37" spans="1:21" x14ac:dyDescent="0.3">
      <c r="A37">
        <v>2</v>
      </c>
      <c r="B37">
        <v>3705</v>
      </c>
      <c r="C37">
        <v>31.547999999999998</v>
      </c>
      <c r="D37">
        <v>0</v>
      </c>
      <c r="E37">
        <v>137</v>
      </c>
      <c r="F37">
        <v>116885</v>
      </c>
      <c r="G37">
        <v>116885</v>
      </c>
      <c r="I37">
        <v>2</v>
      </c>
      <c r="J37">
        <f t="shared" ref="J37:J41" si="0">F37/F45</f>
        <v>0.52423496275166737</v>
      </c>
      <c r="L37">
        <v>2</v>
      </c>
      <c r="M37">
        <v>1512</v>
      </c>
      <c r="N37">
        <v>54.113</v>
      </c>
      <c r="O37">
        <v>0</v>
      </c>
      <c r="P37">
        <v>131</v>
      </c>
      <c r="Q37">
        <v>81819</v>
      </c>
      <c r="R37">
        <v>81819</v>
      </c>
      <c r="T37">
        <v>2</v>
      </c>
      <c r="U37">
        <f t="shared" ref="U37:U42" si="1">Q37/Q45</f>
        <v>0.42925495915679907</v>
      </c>
    </row>
    <row r="38" spans="1:21" x14ac:dyDescent="0.3">
      <c r="A38">
        <v>3</v>
      </c>
      <c r="B38">
        <v>3705</v>
      </c>
      <c r="C38">
        <v>69.757000000000005</v>
      </c>
      <c r="D38">
        <v>0</v>
      </c>
      <c r="E38">
        <v>196</v>
      </c>
      <c r="F38">
        <v>258448</v>
      </c>
      <c r="G38">
        <v>258448</v>
      </c>
      <c r="I38">
        <v>3</v>
      </c>
      <c r="J38">
        <f t="shared" si="0"/>
        <v>1.1040021187436193</v>
      </c>
      <c r="L38">
        <v>3</v>
      </c>
      <c r="M38">
        <v>1512</v>
      </c>
      <c r="N38">
        <v>66.268000000000001</v>
      </c>
      <c r="O38">
        <v>5</v>
      </c>
      <c r="P38">
        <v>136</v>
      </c>
      <c r="Q38">
        <v>100197</v>
      </c>
      <c r="R38">
        <v>100197</v>
      </c>
      <c r="T38">
        <v>3</v>
      </c>
      <c r="U38">
        <f t="shared" si="1"/>
        <v>0.51403638378428296</v>
      </c>
    </row>
    <row r="39" spans="1:21" x14ac:dyDescent="0.3">
      <c r="A39">
        <v>4</v>
      </c>
      <c r="B39">
        <v>3705</v>
      </c>
      <c r="C39">
        <v>75.92</v>
      </c>
      <c r="D39">
        <v>0</v>
      </c>
      <c r="E39">
        <v>200</v>
      </c>
      <c r="F39">
        <v>281282</v>
      </c>
      <c r="G39">
        <v>281282</v>
      </c>
      <c r="I39">
        <v>4</v>
      </c>
      <c r="J39">
        <f t="shared" si="0"/>
        <v>1.0282653993785413</v>
      </c>
      <c r="L39">
        <v>4</v>
      </c>
      <c r="M39">
        <v>1512</v>
      </c>
      <c r="N39">
        <v>74.423000000000002</v>
      </c>
      <c r="O39">
        <v>2</v>
      </c>
      <c r="P39">
        <v>171</v>
      </c>
      <c r="Q39">
        <v>112528</v>
      </c>
      <c r="R39">
        <v>112528</v>
      </c>
      <c r="T39">
        <v>4</v>
      </c>
      <c r="U39">
        <f t="shared" si="1"/>
        <v>0.72278817620081448</v>
      </c>
    </row>
    <row r="40" spans="1:21" x14ac:dyDescent="0.3">
      <c r="A40">
        <v>5</v>
      </c>
      <c r="B40">
        <v>3705</v>
      </c>
      <c r="C40">
        <v>87.335999999999999</v>
      </c>
      <c r="D40">
        <v>0</v>
      </c>
      <c r="E40">
        <v>206</v>
      </c>
      <c r="F40">
        <v>323579</v>
      </c>
      <c r="G40">
        <v>323579</v>
      </c>
      <c r="I40">
        <v>5</v>
      </c>
      <c r="J40">
        <f>F40/F48</f>
        <v>1.1678011000274284</v>
      </c>
      <c r="L40">
        <v>5</v>
      </c>
      <c r="M40">
        <v>1512</v>
      </c>
      <c r="N40">
        <v>79.975999999999999</v>
      </c>
      <c r="O40">
        <v>2</v>
      </c>
      <c r="P40">
        <v>183</v>
      </c>
      <c r="Q40">
        <v>120923</v>
      </c>
      <c r="R40">
        <v>120923</v>
      </c>
      <c r="T40">
        <v>5</v>
      </c>
      <c r="U40">
        <f t="shared" si="1"/>
        <v>0.57187785234264532</v>
      </c>
    </row>
    <row r="41" spans="1:21" x14ac:dyDescent="0.3">
      <c r="A41">
        <v>6</v>
      </c>
      <c r="B41">
        <v>3705</v>
      </c>
      <c r="C41">
        <v>61.526000000000003</v>
      </c>
      <c r="D41">
        <v>0</v>
      </c>
      <c r="E41">
        <v>148</v>
      </c>
      <c r="F41">
        <v>227954</v>
      </c>
      <c r="G41">
        <v>227954</v>
      </c>
      <c r="I41">
        <v>6</v>
      </c>
      <c r="J41">
        <f t="shared" si="0"/>
        <v>0.7104845672182345</v>
      </c>
      <c r="L41">
        <v>6</v>
      </c>
      <c r="M41">
        <v>1512</v>
      </c>
      <c r="N41">
        <v>28.771000000000001</v>
      </c>
      <c r="O41">
        <v>1</v>
      </c>
      <c r="P41">
        <v>79</v>
      </c>
      <c r="Q41">
        <v>43502</v>
      </c>
      <c r="R41">
        <v>43502</v>
      </c>
      <c r="T41">
        <v>6</v>
      </c>
      <c r="U41">
        <f t="shared" si="1"/>
        <v>0.20765272513771277</v>
      </c>
    </row>
    <row r="42" spans="1:21" x14ac:dyDescent="0.3">
      <c r="A42">
        <v>7</v>
      </c>
      <c r="B42">
        <v>3705</v>
      </c>
      <c r="C42">
        <v>35.987000000000002</v>
      </c>
      <c r="D42">
        <v>0</v>
      </c>
      <c r="E42">
        <v>143</v>
      </c>
      <c r="F42">
        <v>133330</v>
      </c>
      <c r="G42">
        <v>133330</v>
      </c>
      <c r="I42">
        <v>7</v>
      </c>
      <c r="J42">
        <f>F42/F50</f>
        <v>0.44852236220207559</v>
      </c>
      <c r="L42">
        <v>7</v>
      </c>
      <c r="M42">
        <v>1512</v>
      </c>
      <c r="N42">
        <v>23.263999999999999</v>
      </c>
      <c r="O42">
        <v>0</v>
      </c>
      <c r="P42">
        <v>65</v>
      </c>
      <c r="Q42">
        <v>35175</v>
      </c>
      <c r="R42">
        <v>35175</v>
      </c>
      <c r="T42">
        <v>7</v>
      </c>
      <c r="U42">
        <f t="shared" si="1"/>
        <v>0.17065964136003725</v>
      </c>
    </row>
    <row r="43" spans="1:21" x14ac:dyDescent="0.3">
      <c r="A43" t="s">
        <v>56</v>
      </c>
      <c r="B43" t="s">
        <v>50</v>
      </c>
      <c r="C43" t="s">
        <v>51</v>
      </c>
      <c r="D43" t="s">
        <v>52</v>
      </c>
      <c r="E43" t="s">
        <v>53</v>
      </c>
      <c r="F43" t="s">
        <v>54</v>
      </c>
      <c r="G43" t="s">
        <v>55</v>
      </c>
      <c r="L43" t="s">
        <v>56</v>
      </c>
      <c r="M43" t="s">
        <v>50</v>
      </c>
      <c r="N43" t="s">
        <v>51</v>
      </c>
      <c r="O43" t="s">
        <v>52</v>
      </c>
      <c r="P43" t="s">
        <v>53</v>
      </c>
      <c r="Q43" t="s">
        <v>54</v>
      </c>
      <c r="R43" t="s">
        <v>55</v>
      </c>
    </row>
    <row r="44" spans="1:21" x14ac:dyDescent="0.3">
      <c r="A44">
        <v>1</v>
      </c>
      <c r="B44">
        <v>2145</v>
      </c>
      <c r="C44">
        <v>83.59</v>
      </c>
      <c r="D44">
        <v>15</v>
      </c>
      <c r="E44">
        <v>255</v>
      </c>
      <c r="F44">
        <v>179300</v>
      </c>
      <c r="G44">
        <v>179300</v>
      </c>
      <c r="L44">
        <v>1</v>
      </c>
      <c r="M44">
        <v>1350</v>
      </c>
      <c r="N44">
        <v>127.081</v>
      </c>
      <c r="O44">
        <v>10</v>
      </c>
      <c r="P44">
        <v>212</v>
      </c>
      <c r="Q44">
        <v>171559</v>
      </c>
      <c r="R44">
        <v>171559</v>
      </c>
    </row>
    <row r="45" spans="1:21" x14ac:dyDescent="0.3">
      <c r="A45">
        <v>2</v>
      </c>
      <c r="B45">
        <v>2145</v>
      </c>
      <c r="C45">
        <v>103.94499999999999</v>
      </c>
      <c r="D45">
        <v>19</v>
      </c>
      <c r="E45">
        <v>255</v>
      </c>
      <c r="F45">
        <v>222963</v>
      </c>
      <c r="G45">
        <v>222963</v>
      </c>
      <c r="L45">
        <v>2</v>
      </c>
      <c r="M45">
        <v>1350</v>
      </c>
      <c r="N45">
        <v>141.19</v>
      </c>
      <c r="O45">
        <v>9</v>
      </c>
      <c r="P45">
        <v>215</v>
      </c>
      <c r="Q45">
        <v>190607</v>
      </c>
      <c r="R45">
        <v>190607</v>
      </c>
    </row>
    <row r="46" spans="1:21" x14ac:dyDescent="0.3">
      <c r="A46">
        <v>3</v>
      </c>
      <c r="B46">
        <v>2145</v>
      </c>
      <c r="C46">
        <v>109.13800000000001</v>
      </c>
      <c r="D46">
        <v>21</v>
      </c>
      <c r="E46">
        <v>255</v>
      </c>
      <c r="F46">
        <v>234101</v>
      </c>
      <c r="G46">
        <v>234101</v>
      </c>
      <c r="L46">
        <v>3</v>
      </c>
      <c r="M46">
        <v>1350</v>
      </c>
      <c r="N46">
        <v>144.387</v>
      </c>
      <c r="O46">
        <v>12</v>
      </c>
      <c r="P46">
        <v>217</v>
      </c>
      <c r="Q46">
        <v>194922</v>
      </c>
      <c r="R46">
        <v>194922</v>
      </c>
    </row>
    <row r="47" spans="1:21" x14ac:dyDescent="0.3">
      <c r="A47">
        <v>4</v>
      </c>
      <c r="B47">
        <v>2145</v>
      </c>
      <c r="C47">
        <v>127.529</v>
      </c>
      <c r="D47">
        <v>19</v>
      </c>
      <c r="E47">
        <v>255</v>
      </c>
      <c r="F47">
        <v>273550</v>
      </c>
      <c r="G47">
        <v>273550</v>
      </c>
      <c r="L47">
        <v>4</v>
      </c>
      <c r="M47">
        <v>1350</v>
      </c>
      <c r="N47">
        <v>115.32299999999999</v>
      </c>
      <c r="O47">
        <v>6</v>
      </c>
      <c r="P47">
        <v>219</v>
      </c>
      <c r="Q47">
        <v>155686</v>
      </c>
      <c r="R47">
        <v>155686</v>
      </c>
    </row>
    <row r="48" spans="1:21" x14ac:dyDescent="0.3">
      <c r="A48">
        <v>5</v>
      </c>
      <c r="B48">
        <v>2145</v>
      </c>
      <c r="C48">
        <v>129.17699999999999</v>
      </c>
      <c r="D48">
        <v>33</v>
      </c>
      <c r="E48">
        <v>255</v>
      </c>
      <c r="F48">
        <v>277084</v>
      </c>
      <c r="G48">
        <v>277084</v>
      </c>
      <c r="L48">
        <v>5</v>
      </c>
      <c r="M48">
        <v>1350</v>
      </c>
      <c r="N48">
        <v>156.62899999999999</v>
      </c>
      <c r="O48">
        <v>17</v>
      </c>
      <c r="P48">
        <v>224</v>
      </c>
      <c r="Q48">
        <v>211449</v>
      </c>
      <c r="R48">
        <v>211449</v>
      </c>
    </row>
    <row r="49" spans="1:21" x14ac:dyDescent="0.3">
      <c r="A49">
        <v>6</v>
      </c>
      <c r="B49">
        <v>2145</v>
      </c>
      <c r="C49">
        <v>149.577</v>
      </c>
      <c r="D49">
        <v>42</v>
      </c>
      <c r="E49">
        <v>255</v>
      </c>
      <c r="F49">
        <v>320843</v>
      </c>
      <c r="G49">
        <v>320843</v>
      </c>
      <c r="L49">
        <v>6</v>
      </c>
      <c r="M49">
        <v>1350</v>
      </c>
      <c r="N49">
        <v>155.18100000000001</v>
      </c>
      <c r="O49">
        <v>18</v>
      </c>
      <c r="P49">
        <v>234</v>
      </c>
      <c r="Q49">
        <v>209494</v>
      </c>
      <c r="R49">
        <v>209494</v>
      </c>
    </row>
    <row r="50" spans="1:21" x14ac:dyDescent="0.3">
      <c r="A50">
        <v>7</v>
      </c>
      <c r="B50">
        <v>2145</v>
      </c>
      <c r="C50">
        <v>138.58500000000001</v>
      </c>
      <c r="D50">
        <v>45</v>
      </c>
      <c r="E50">
        <v>255</v>
      </c>
      <c r="F50">
        <v>297265</v>
      </c>
      <c r="G50">
        <v>297265</v>
      </c>
      <c r="L50">
        <v>7</v>
      </c>
      <c r="M50">
        <v>1350</v>
      </c>
      <c r="N50">
        <v>152.67599999999999</v>
      </c>
      <c r="O50">
        <v>13</v>
      </c>
      <c r="P50">
        <v>237</v>
      </c>
      <c r="Q50">
        <v>206112</v>
      </c>
      <c r="R50">
        <v>206112</v>
      </c>
    </row>
    <row r="58" spans="1:21" x14ac:dyDescent="0.3">
      <c r="A58" t="s">
        <v>57</v>
      </c>
      <c r="B58" t="s">
        <v>50</v>
      </c>
      <c r="C58" t="s">
        <v>51</v>
      </c>
      <c r="D58" t="s">
        <v>52</v>
      </c>
      <c r="E58" t="s">
        <v>53</v>
      </c>
      <c r="F58" t="s">
        <v>54</v>
      </c>
      <c r="G58" t="s">
        <v>55</v>
      </c>
      <c r="I58" t="s">
        <v>57</v>
      </c>
      <c r="L58" t="s">
        <v>62</v>
      </c>
      <c r="M58" t="s">
        <v>50</v>
      </c>
      <c r="N58" t="s">
        <v>51</v>
      </c>
      <c r="O58" t="s">
        <v>52</v>
      </c>
      <c r="P58" t="s">
        <v>53</v>
      </c>
      <c r="Q58" t="s">
        <v>54</v>
      </c>
      <c r="R58" t="s">
        <v>55</v>
      </c>
      <c r="T58" t="s">
        <v>62</v>
      </c>
    </row>
    <row r="59" spans="1:21" x14ac:dyDescent="0.3">
      <c r="A59">
        <v>1</v>
      </c>
      <c r="B59">
        <v>2500</v>
      </c>
      <c r="C59">
        <v>119.258</v>
      </c>
      <c r="D59">
        <v>6</v>
      </c>
      <c r="E59">
        <v>202</v>
      </c>
      <c r="F59">
        <v>298145</v>
      </c>
      <c r="G59">
        <v>298145</v>
      </c>
      <c r="I59">
        <v>1</v>
      </c>
      <c r="J59">
        <f>F59/F67</f>
        <v>1.6225666534239642</v>
      </c>
      <c r="L59">
        <v>1</v>
      </c>
      <c r="M59">
        <v>1325</v>
      </c>
      <c r="N59">
        <v>100.23399999999999</v>
      </c>
      <c r="O59">
        <v>1</v>
      </c>
      <c r="P59">
        <v>237</v>
      </c>
      <c r="Q59">
        <v>132810</v>
      </c>
      <c r="R59">
        <v>132810</v>
      </c>
      <c r="T59">
        <v>1</v>
      </c>
      <c r="U59">
        <f t="shared" ref="U59:U65" si="2">Q59/Q67</f>
        <v>0.75584770360252684</v>
      </c>
    </row>
    <row r="60" spans="1:21" x14ac:dyDescent="0.3">
      <c r="A60">
        <v>2</v>
      </c>
      <c r="B60">
        <v>2500</v>
      </c>
      <c r="C60">
        <v>87.281000000000006</v>
      </c>
      <c r="D60">
        <v>6</v>
      </c>
      <c r="E60">
        <v>188</v>
      </c>
      <c r="F60">
        <v>218203</v>
      </c>
      <c r="G60">
        <v>218203</v>
      </c>
      <c r="I60">
        <v>2</v>
      </c>
      <c r="J60">
        <f>F60/F68</f>
        <v>0.963130528434471</v>
      </c>
      <c r="L60">
        <v>2</v>
      </c>
      <c r="M60">
        <v>1325</v>
      </c>
      <c r="N60">
        <v>90.850999999999999</v>
      </c>
      <c r="O60">
        <v>0</v>
      </c>
      <c r="P60">
        <v>220</v>
      </c>
      <c r="Q60">
        <v>120378</v>
      </c>
      <c r="R60">
        <v>120378</v>
      </c>
      <c r="T60">
        <v>2</v>
      </c>
      <c r="U60">
        <f t="shared" si="2"/>
        <v>0.54899439047749354</v>
      </c>
    </row>
    <row r="61" spans="1:21" x14ac:dyDescent="0.3">
      <c r="A61">
        <v>3</v>
      </c>
      <c r="B61">
        <v>2500</v>
      </c>
      <c r="C61">
        <v>59.073999999999998</v>
      </c>
      <c r="D61">
        <v>0</v>
      </c>
      <c r="E61">
        <v>145</v>
      </c>
      <c r="F61">
        <v>147686</v>
      </c>
      <c r="G61">
        <v>147686</v>
      </c>
      <c r="I61">
        <v>3</v>
      </c>
      <c r="J61">
        <f t="shared" ref="J61:J63" si="3">F61/F69</f>
        <v>0.8823237724261126</v>
      </c>
      <c r="L61">
        <v>3</v>
      </c>
      <c r="M61">
        <v>1325</v>
      </c>
      <c r="N61">
        <v>52.703000000000003</v>
      </c>
      <c r="O61">
        <v>4</v>
      </c>
      <c r="P61">
        <v>123</v>
      </c>
      <c r="Q61">
        <v>69831</v>
      </c>
      <c r="R61">
        <v>69831</v>
      </c>
      <c r="T61">
        <v>3</v>
      </c>
      <c r="U61">
        <f t="shared" si="2"/>
        <v>0.4331276166847573</v>
      </c>
    </row>
    <row r="62" spans="1:21" x14ac:dyDescent="0.3">
      <c r="A62">
        <v>4</v>
      </c>
      <c r="B62">
        <v>2500</v>
      </c>
      <c r="C62">
        <v>110.148</v>
      </c>
      <c r="D62">
        <v>5</v>
      </c>
      <c r="E62">
        <v>207</v>
      </c>
      <c r="F62">
        <v>275370</v>
      </c>
      <c r="G62">
        <v>275370</v>
      </c>
      <c r="I62">
        <v>4</v>
      </c>
      <c r="J62">
        <f t="shared" si="3"/>
        <v>1.4481268011527377</v>
      </c>
      <c r="L62">
        <v>4</v>
      </c>
      <c r="M62">
        <v>1325</v>
      </c>
      <c r="N62">
        <v>87.176000000000002</v>
      </c>
      <c r="O62">
        <v>7</v>
      </c>
      <c r="P62">
        <v>215</v>
      </c>
      <c r="Q62">
        <v>115508</v>
      </c>
      <c r="R62">
        <v>115508</v>
      </c>
      <c r="T62">
        <v>4</v>
      </c>
      <c r="U62">
        <f t="shared" si="2"/>
        <v>0.62360239058020694</v>
      </c>
    </row>
    <row r="63" spans="1:21" x14ac:dyDescent="0.3">
      <c r="A63">
        <v>5</v>
      </c>
      <c r="B63">
        <v>2500</v>
      </c>
      <c r="C63">
        <v>110.33199999999999</v>
      </c>
      <c r="D63">
        <v>5</v>
      </c>
      <c r="E63">
        <v>213</v>
      </c>
      <c r="F63">
        <v>275830</v>
      </c>
      <c r="G63">
        <v>275830</v>
      </c>
      <c r="I63">
        <v>5</v>
      </c>
      <c r="J63">
        <f t="shared" si="3"/>
        <v>1.1767943308403479</v>
      </c>
      <c r="L63">
        <v>5</v>
      </c>
      <c r="M63">
        <v>1325</v>
      </c>
      <c r="N63">
        <v>76.397999999999996</v>
      </c>
      <c r="O63">
        <v>0</v>
      </c>
      <c r="P63">
        <v>191</v>
      </c>
      <c r="Q63">
        <v>101227</v>
      </c>
      <c r="R63">
        <v>101227</v>
      </c>
      <c r="T63">
        <v>5</v>
      </c>
      <c r="U63">
        <f t="shared" si="2"/>
        <v>0.45096606628145786</v>
      </c>
    </row>
    <row r="64" spans="1:21" x14ac:dyDescent="0.3">
      <c r="A64">
        <v>6</v>
      </c>
      <c r="B64">
        <v>2500</v>
      </c>
      <c r="C64">
        <v>78.063999999999993</v>
      </c>
      <c r="D64">
        <v>5</v>
      </c>
      <c r="E64">
        <v>148</v>
      </c>
      <c r="F64">
        <v>195161</v>
      </c>
      <c r="G64">
        <v>195161</v>
      </c>
      <c r="I64">
        <v>6</v>
      </c>
      <c r="J64">
        <f>F64/F72</f>
        <v>0.77246513910713366</v>
      </c>
      <c r="L64">
        <v>6</v>
      </c>
      <c r="M64">
        <v>1325</v>
      </c>
      <c r="N64">
        <v>50.198999999999998</v>
      </c>
      <c r="O64">
        <v>1</v>
      </c>
      <c r="P64">
        <v>118</v>
      </c>
      <c r="Q64">
        <v>66514</v>
      </c>
      <c r="R64">
        <v>66514</v>
      </c>
      <c r="T64">
        <v>6</v>
      </c>
      <c r="U64">
        <f t="shared" si="2"/>
        <v>0.2726151197819538</v>
      </c>
    </row>
    <row r="65" spans="1:21" x14ac:dyDescent="0.3">
      <c r="A65">
        <v>7</v>
      </c>
      <c r="B65">
        <v>2500</v>
      </c>
      <c r="C65">
        <v>56.091999999999999</v>
      </c>
      <c r="D65">
        <v>1</v>
      </c>
      <c r="E65">
        <v>149</v>
      </c>
      <c r="F65">
        <v>140230</v>
      </c>
      <c r="G65">
        <v>140230</v>
      </c>
      <c r="I65">
        <v>7</v>
      </c>
      <c r="J65">
        <f>F65/F73</f>
        <v>0.67539710826197108</v>
      </c>
      <c r="L65">
        <v>7</v>
      </c>
      <c r="M65">
        <v>1325</v>
      </c>
      <c r="N65">
        <v>45.713000000000001</v>
      </c>
      <c r="O65">
        <v>0</v>
      </c>
      <c r="P65">
        <v>112</v>
      </c>
      <c r="Q65">
        <v>60570</v>
      </c>
      <c r="R65">
        <v>60570</v>
      </c>
      <c r="T65">
        <v>7</v>
      </c>
      <c r="U65">
        <f t="shared" si="2"/>
        <v>0.30524310595065313</v>
      </c>
    </row>
    <row r="66" spans="1:21" x14ac:dyDescent="0.3">
      <c r="A66" t="s">
        <v>56</v>
      </c>
      <c r="B66" t="s">
        <v>50</v>
      </c>
      <c r="C66" t="s">
        <v>51</v>
      </c>
      <c r="D66" t="s">
        <v>52</v>
      </c>
      <c r="E66" t="s">
        <v>53</v>
      </c>
      <c r="F66" t="s">
        <v>54</v>
      </c>
      <c r="G66" t="s">
        <v>55</v>
      </c>
      <c r="L66" t="s">
        <v>56</v>
      </c>
      <c r="M66" t="s">
        <v>50</v>
      </c>
      <c r="N66" t="s">
        <v>51</v>
      </c>
      <c r="O66" t="s">
        <v>52</v>
      </c>
      <c r="P66" t="s">
        <v>53</v>
      </c>
      <c r="Q66" t="s">
        <v>54</v>
      </c>
      <c r="R66" t="s">
        <v>55</v>
      </c>
    </row>
    <row r="67" spans="1:21" x14ac:dyDescent="0.3">
      <c r="A67">
        <v>1</v>
      </c>
      <c r="B67">
        <v>2100</v>
      </c>
      <c r="C67">
        <v>87.5</v>
      </c>
      <c r="D67">
        <v>1</v>
      </c>
      <c r="E67">
        <v>220</v>
      </c>
      <c r="F67">
        <v>183749</v>
      </c>
      <c r="G67">
        <v>183749</v>
      </c>
      <c r="L67">
        <v>1</v>
      </c>
      <c r="M67">
        <v>1674</v>
      </c>
      <c r="N67">
        <v>104.964</v>
      </c>
      <c r="O67">
        <v>2</v>
      </c>
      <c r="P67">
        <v>222</v>
      </c>
      <c r="Q67">
        <v>175710</v>
      </c>
      <c r="R67">
        <v>175710</v>
      </c>
    </row>
    <row r="68" spans="1:21" x14ac:dyDescent="0.3">
      <c r="A68">
        <v>2</v>
      </c>
      <c r="B68">
        <v>2100</v>
      </c>
      <c r="C68">
        <v>107.884</v>
      </c>
      <c r="D68">
        <v>5</v>
      </c>
      <c r="E68">
        <v>225</v>
      </c>
      <c r="F68">
        <v>226556</v>
      </c>
      <c r="G68">
        <v>226556</v>
      </c>
      <c r="L68">
        <v>2</v>
      </c>
      <c r="M68">
        <v>1674</v>
      </c>
      <c r="N68">
        <v>130.98599999999999</v>
      </c>
      <c r="O68">
        <v>10</v>
      </c>
      <c r="P68">
        <v>228</v>
      </c>
      <c r="Q68">
        <v>219270</v>
      </c>
      <c r="R68">
        <v>219270</v>
      </c>
    </row>
    <row r="69" spans="1:21" x14ac:dyDescent="0.3">
      <c r="A69">
        <v>3</v>
      </c>
      <c r="B69">
        <v>2100</v>
      </c>
      <c r="C69">
        <v>79.706000000000003</v>
      </c>
      <c r="D69">
        <v>2</v>
      </c>
      <c r="E69">
        <v>225</v>
      </c>
      <c r="F69">
        <v>167383</v>
      </c>
      <c r="G69">
        <v>167383</v>
      </c>
      <c r="L69">
        <v>3</v>
      </c>
      <c r="M69">
        <v>1674</v>
      </c>
      <c r="N69">
        <v>96.311000000000007</v>
      </c>
      <c r="O69">
        <v>7</v>
      </c>
      <c r="P69">
        <v>227</v>
      </c>
      <c r="Q69">
        <v>161225</v>
      </c>
      <c r="R69">
        <v>161225</v>
      </c>
    </row>
    <row r="70" spans="1:21" x14ac:dyDescent="0.3">
      <c r="A70">
        <v>4</v>
      </c>
      <c r="B70">
        <v>2100</v>
      </c>
      <c r="C70">
        <v>90.55</v>
      </c>
      <c r="D70">
        <v>3</v>
      </c>
      <c r="E70">
        <v>227</v>
      </c>
      <c r="F70">
        <v>190156</v>
      </c>
      <c r="G70">
        <v>190156</v>
      </c>
      <c r="L70">
        <v>4</v>
      </c>
      <c r="M70">
        <v>1674</v>
      </c>
      <c r="N70">
        <v>110.649</v>
      </c>
      <c r="O70">
        <v>10</v>
      </c>
      <c r="P70">
        <v>229</v>
      </c>
      <c r="Q70">
        <v>185227</v>
      </c>
      <c r="R70">
        <v>185227</v>
      </c>
    </row>
    <row r="71" spans="1:21" x14ac:dyDescent="0.3">
      <c r="A71">
        <v>5</v>
      </c>
      <c r="B71">
        <v>2100</v>
      </c>
      <c r="C71">
        <v>111.61499999999999</v>
      </c>
      <c r="D71">
        <v>3</v>
      </c>
      <c r="E71">
        <v>225</v>
      </c>
      <c r="F71">
        <v>234391</v>
      </c>
      <c r="G71">
        <v>234391</v>
      </c>
      <c r="L71">
        <v>5</v>
      </c>
      <c r="M71">
        <v>1674</v>
      </c>
      <c r="N71">
        <v>134.09</v>
      </c>
      <c r="O71">
        <v>11</v>
      </c>
      <c r="P71">
        <v>226</v>
      </c>
      <c r="Q71">
        <v>224467</v>
      </c>
      <c r="R71">
        <v>224467</v>
      </c>
    </row>
    <row r="72" spans="1:21" x14ac:dyDescent="0.3">
      <c r="A72">
        <v>6</v>
      </c>
      <c r="B72">
        <v>2100</v>
      </c>
      <c r="C72">
        <v>120.30800000000001</v>
      </c>
      <c r="D72">
        <v>3</v>
      </c>
      <c r="E72">
        <v>219</v>
      </c>
      <c r="F72">
        <v>252647</v>
      </c>
      <c r="G72">
        <v>252647</v>
      </c>
      <c r="L72">
        <v>6</v>
      </c>
      <c r="M72">
        <v>1674</v>
      </c>
      <c r="N72">
        <v>145.75</v>
      </c>
      <c r="O72">
        <v>15</v>
      </c>
      <c r="P72">
        <v>223</v>
      </c>
      <c r="Q72">
        <v>243985</v>
      </c>
      <c r="R72">
        <v>243985</v>
      </c>
    </row>
    <row r="73" spans="1:21" x14ac:dyDescent="0.3">
      <c r="A73">
        <v>7</v>
      </c>
      <c r="B73">
        <v>2100</v>
      </c>
      <c r="C73">
        <v>98.87</v>
      </c>
      <c r="D73">
        <v>3</v>
      </c>
      <c r="E73">
        <v>221</v>
      </c>
      <c r="F73">
        <v>207626</v>
      </c>
      <c r="G73">
        <v>207626</v>
      </c>
      <c r="L73">
        <v>7</v>
      </c>
      <c r="M73">
        <v>1674</v>
      </c>
      <c r="N73">
        <v>118.538</v>
      </c>
      <c r="O73">
        <v>7</v>
      </c>
      <c r="P73">
        <v>223</v>
      </c>
      <c r="Q73">
        <v>198432</v>
      </c>
      <c r="R73">
        <v>198432</v>
      </c>
    </row>
    <row r="81" spans="1:21" x14ac:dyDescent="0.3">
      <c r="A81" t="s">
        <v>58</v>
      </c>
      <c r="B81" t="s">
        <v>50</v>
      </c>
      <c r="C81" t="s">
        <v>51</v>
      </c>
      <c r="D81" t="s">
        <v>52</v>
      </c>
      <c r="E81" t="s">
        <v>53</v>
      </c>
      <c r="F81" t="s">
        <v>54</v>
      </c>
      <c r="G81" t="s">
        <v>55</v>
      </c>
      <c r="I81" t="s">
        <v>58</v>
      </c>
      <c r="L81" t="s">
        <v>77</v>
      </c>
      <c r="M81" t="s">
        <v>50</v>
      </c>
      <c r="N81" t="s">
        <v>51</v>
      </c>
      <c r="O81" t="s">
        <v>52</v>
      </c>
      <c r="P81" t="s">
        <v>53</v>
      </c>
      <c r="Q81" t="s">
        <v>54</v>
      </c>
      <c r="R81" t="s">
        <v>55</v>
      </c>
      <c r="T81" t="s">
        <v>77</v>
      </c>
    </row>
    <row r="82" spans="1:21" x14ac:dyDescent="0.3">
      <c r="A82">
        <v>1</v>
      </c>
      <c r="B82">
        <v>2214</v>
      </c>
      <c r="C82">
        <v>187.785</v>
      </c>
      <c r="D82">
        <v>1</v>
      </c>
      <c r="E82">
        <v>249</v>
      </c>
      <c r="F82">
        <v>415755</v>
      </c>
      <c r="G82">
        <v>415755</v>
      </c>
      <c r="I82">
        <v>1</v>
      </c>
      <c r="J82">
        <f>F82/F90</f>
        <v>2.174280260439819</v>
      </c>
      <c r="L82">
        <v>1</v>
      </c>
      <c r="M82">
        <v>1430</v>
      </c>
      <c r="N82">
        <v>97.76</v>
      </c>
      <c r="O82">
        <v>0</v>
      </c>
      <c r="P82">
        <v>217</v>
      </c>
      <c r="Q82">
        <v>139797</v>
      </c>
      <c r="R82">
        <v>139797</v>
      </c>
      <c r="T82">
        <v>1</v>
      </c>
      <c r="U82">
        <f>Q82/Q90</f>
        <v>0.63917426788286125</v>
      </c>
    </row>
    <row r="83" spans="1:21" x14ac:dyDescent="0.3">
      <c r="A83">
        <v>2</v>
      </c>
      <c r="B83">
        <v>2214</v>
      </c>
      <c r="C83">
        <v>58.8</v>
      </c>
      <c r="D83">
        <v>0</v>
      </c>
      <c r="E83">
        <v>117</v>
      </c>
      <c r="F83">
        <v>130183</v>
      </c>
      <c r="G83">
        <v>130183</v>
      </c>
      <c r="I83">
        <v>2</v>
      </c>
      <c r="J83">
        <f t="shared" ref="J83:J87" si="4">F83/F91</f>
        <v>0.58850679673973483</v>
      </c>
      <c r="L83">
        <v>2</v>
      </c>
      <c r="M83">
        <v>1430</v>
      </c>
      <c r="N83">
        <v>39.630000000000003</v>
      </c>
      <c r="O83">
        <v>0</v>
      </c>
      <c r="P83">
        <v>107</v>
      </c>
      <c r="Q83">
        <v>56671</v>
      </c>
      <c r="R83">
        <v>56671</v>
      </c>
      <c r="T83">
        <v>2</v>
      </c>
      <c r="U83">
        <f>Q83/Q91</f>
        <v>0.29601094808539091</v>
      </c>
    </row>
    <row r="84" spans="1:21" x14ac:dyDescent="0.3">
      <c r="A84">
        <v>3</v>
      </c>
      <c r="B84">
        <v>2214</v>
      </c>
      <c r="C84">
        <v>152.11199999999999</v>
      </c>
      <c r="D84">
        <v>2</v>
      </c>
      <c r="E84">
        <v>246</v>
      </c>
      <c r="F84">
        <v>336777</v>
      </c>
      <c r="G84">
        <v>336777</v>
      </c>
      <c r="I84">
        <v>3</v>
      </c>
      <c r="J84">
        <f t="shared" si="4"/>
        <v>1.4724294121247627</v>
      </c>
      <c r="L84">
        <v>3</v>
      </c>
      <c r="M84">
        <v>1430</v>
      </c>
      <c r="N84">
        <v>93.05</v>
      </c>
      <c r="O84">
        <v>6</v>
      </c>
      <c r="P84">
        <v>197</v>
      </c>
      <c r="Q84">
        <v>133061</v>
      </c>
      <c r="R84">
        <v>133061</v>
      </c>
      <c r="T84">
        <v>3</v>
      </c>
      <c r="U84">
        <f t="shared" ref="U84:U88" si="5">Q84/Q92</f>
        <v>0.64045841576056872</v>
      </c>
    </row>
    <row r="85" spans="1:21" x14ac:dyDescent="0.3">
      <c r="A85">
        <v>4</v>
      </c>
      <c r="B85">
        <v>2214</v>
      </c>
      <c r="C85">
        <v>127.1</v>
      </c>
      <c r="D85">
        <v>0</v>
      </c>
      <c r="E85">
        <v>248</v>
      </c>
      <c r="F85">
        <v>281399</v>
      </c>
      <c r="G85">
        <v>281399</v>
      </c>
      <c r="I85">
        <v>4</v>
      </c>
      <c r="J85">
        <f>F85/F93</f>
        <v>1.5920014935674764</v>
      </c>
      <c r="L85">
        <v>4</v>
      </c>
      <c r="M85">
        <v>1430</v>
      </c>
      <c r="N85">
        <v>107.72</v>
      </c>
      <c r="O85">
        <v>3</v>
      </c>
      <c r="P85">
        <v>231</v>
      </c>
      <c r="Q85">
        <v>154039</v>
      </c>
      <c r="R85">
        <v>154039</v>
      </c>
      <c r="T85">
        <v>4</v>
      </c>
      <c r="U85">
        <f t="shared" si="5"/>
        <v>0.78767750216045118</v>
      </c>
    </row>
    <row r="86" spans="1:21" x14ac:dyDescent="0.3">
      <c r="A86">
        <v>5</v>
      </c>
      <c r="B86">
        <v>2214</v>
      </c>
      <c r="C86">
        <v>165.33099999999999</v>
      </c>
      <c r="D86">
        <v>8</v>
      </c>
      <c r="E86">
        <v>255</v>
      </c>
      <c r="F86">
        <v>366042</v>
      </c>
      <c r="G86">
        <v>366042</v>
      </c>
      <c r="I86">
        <v>5</v>
      </c>
      <c r="J86">
        <f t="shared" si="4"/>
        <v>1.5403668682379972</v>
      </c>
      <c r="L86">
        <v>5</v>
      </c>
      <c r="M86">
        <v>1430</v>
      </c>
      <c r="N86">
        <v>63.317</v>
      </c>
      <c r="O86">
        <v>0</v>
      </c>
      <c r="P86">
        <v>188</v>
      </c>
      <c r="Q86">
        <v>90544</v>
      </c>
      <c r="R86">
        <v>90544</v>
      </c>
      <c r="T86">
        <v>5</v>
      </c>
      <c r="U86">
        <f t="shared" si="5"/>
        <v>0.43370839260994315</v>
      </c>
    </row>
    <row r="87" spans="1:21" x14ac:dyDescent="0.3">
      <c r="A87">
        <v>6</v>
      </c>
      <c r="B87">
        <v>2214</v>
      </c>
      <c r="C87">
        <v>78.474999999999994</v>
      </c>
      <c r="D87">
        <v>0</v>
      </c>
      <c r="E87">
        <v>226</v>
      </c>
      <c r="F87">
        <v>173744</v>
      </c>
      <c r="G87">
        <v>173744</v>
      </c>
      <c r="I87">
        <v>6</v>
      </c>
      <c r="J87">
        <f t="shared" si="4"/>
        <v>0.73797327488807907</v>
      </c>
      <c r="L87">
        <v>6</v>
      </c>
      <c r="M87">
        <v>1430</v>
      </c>
      <c r="N87">
        <v>51.360999999999997</v>
      </c>
      <c r="O87">
        <v>0</v>
      </c>
      <c r="P87">
        <v>149</v>
      </c>
      <c r="Q87">
        <v>73446</v>
      </c>
      <c r="R87">
        <v>73446</v>
      </c>
      <c r="T87">
        <v>6</v>
      </c>
      <c r="U87">
        <f t="shared" si="5"/>
        <v>0.31878572699691399</v>
      </c>
    </row>
    <row r="88" spans="1:21" x14ac:dyDescent="0.3">
      <c r="A88">
        <v>7</v>
      </c>
      <c r="B88">
        <v>2214</v>
      </c>
      <c r="C88">
        <v>90.972999999999999</v>
      </c>
      <c r="D88">
        <v>1</v>
      </c>
      <c r="E88">
        <v>229</v>
      </c>
      <c r="F88">
        <v>201415</v>
      </c>
      <c r="G88">
        <v>201415</v>
      </c>
      <c r="I88">
        <v>7</v>
      </c>
      <c r="J88">
        <f>F88/F96</f>
        <v>0.85857939989172649</v>
      </c>
      <c r="L88">
        <v>7</v>
      </c>
      <c r="M88">
        <v>1430</v>
      </c>
      <c r="N88">
        <v>49.692</v>
      </c>
      <c r="O88">
        <v>0</v>
      </c>
      <c r="P88">
        <v>153</v>
      </c>
      <c r="Q88">
        <v>71059</v>
      </c>
      <c r="R88">
        <v>71059</v>
      </c>
      <c r="T88">
        <v>7</v>
      </c>
      <c r="U88">
        <f t="shared" si="5"/>
        <v>0.30277942298105154</v>
      </c>
    </row>
    <row r="89" spans="1:21" x14ac:dyDescent="0.3">
      <c r="A89" t="s">
        <v>56</v>
      </c>
      <c r="B89" t="s">
        <v>50</v>
      </c>
      <c r="C89" t="s">
        <v>51</v>
      </c>
      <c r="D89" t="s">
        <v>52</v>
      </c>
      <c r="E89" t="s">
        <v>53</v>
      </c>
      <c r="F89" t="s">
        <v>54</v>
      </c>
      <c r="G89" t="s">
        <v>55</v>
      </c>
      <c r="L89" t="s">
        <v>56</v>
      </c>
      <c r="M89" t="s">
        <v>50</v>
      </c>
      <c r="N89" t="s">
        <v>51</v>
      </c>
      <c r="O89" t="s">
        <v>52</v>
      </c>
      <c r="P89" t="s">
        <v>53</v>
      </c>
      <c r="Q89" t="s">
        <v>54</v>
      </c>
      <c r="R89" t="s">
        <v>55</v>
      </c>
    </row>
    <row r="90" spans="1:21" x14ac:dyDescent="0.3">
      <c r="A90">
        <v>1</v>
      </c>
      <c r="B90">
        <v>1653</v>
      </c>
      <c r="C90">
        <v>115.678</v>
      </c>
      <c r="D90">
        <v>2</v>
      </c>
      <c r="E90">
        <v>230</v>
      </c>
      <c r="F90">
        <v>191215</v>
      </c>
      <c r="G90">
        <v>191215</v>
      </c>
      <c r="L90">
        <v>1</v>
      </c>
      <c r="M90">
        <v>1995</v>
      </c>
      <c r="N90">
        <v>109.63200000000001</v>
      </c>
      <c r="O90">
        <v>1</v>
      </c>
      <c r="P90">
        <v>229</v>
      </c>
      <c r="Q90">
        <v>218715</v>
      </c>
      <c r="R90">
        <v>218715</v>
      </c>
    </row>
    <row r="91" spans="1:21" x14ac:dyDescent="0.3">
      <c r="A91">
        <v>2</v>
      </c>
      <c r="B91">
        <v>1653</v>
      </c>
      <c r="C91">
        <v>133.82300000000001</v>
      </c>
      <c r="D91">
        <v>4</v>
      </c>
      <c r="E91">
        <v>237</v>
      </c>
      <c r="F91">
        <v>221209</v>
      </c>
      <c r="G91">
        <v>221209</v>
      </c>
      <c r="L91">
        <v>2</v>
      </c>
      <c r="M91">
        <v>1995</v>
      </c>
      <c r="N91">
        <v>95.963999999999999</v>
      </c>
      <c r="O91">
        <v>1</v>
      </c>
      <c r="P91">
        <v>236</v>
      </c>
      <c r="Q91">
        <v>191449</v>
      </c>
      <c r="R91">
        <v>191449</v>
      </c>
    </row>
    <row r="92" spans="1:21" x14ac:dyDescent="0.3">
      <c r="A92">
        <v>3</v>
      </c>
      <c r="B92">
        <v>1653</v>
      </c>
      <c r="C92">
        <v>138.36799999999999</v>
      </c>
      <c r="D92">
        <v>7</v>
      </c>
      <c r="E92">
        <v>240</v>
      </c>
      <c r="F92">
        <v>228722</v>
      </c>
      <c r="G92">
        <v>228722</v>
      </c>
      <c r="L92">
        <v>3</v>
      </c>
      <c r="M92">
        <v>1995</v>
      </c>
      <c r="N92">
        <v>104.14</v>
      </c>
      <c r="O92">
        <v>1</v>
      </c>
      <c r="P92">
        <v>243</v>
      </c>
      <c r="Q92">
        <v>207759</v>
      </c>
      <c r="R92">
        <v>207759</v>
      </c>
    </row>
    <row r="93" spans="1:21" x14ac:dyDescent="0.3">
      <c r="A93">
        <v>4</v>
      </c>
      <c r="B93">
        <v>1653</v>
      </c>
      <c r="C93">
        <v>106.932</v>
      </c>
      <c r="D93">
        <v>0</v>
      </c>
      <c r="E93">
        <v>239</v>
      </c>
      <c r="F93">
        <v>176758</v>
      </c>
      <c r="G93">
        <v>176758</v>
      </c>
      <c r="L93">
        <v>4</v>
      </c>
      <c r="M93">
        <v>1995</v>
      </c>
      <c r="N93">
        <v>98.025999999999996</v>
      </c>
      <c r="O93">
        <v>1</v>
      </c>
      <c r="P93">
        <v>247</v>
      </c>
      <c r="Q93">
        <v>195561</v>
      </c>
      <c r="R93">
        <v>195561</v>
      </c>
    </row>
    <row r="94" spans="1:21" x14ac:dyDescent="0.3">
      <c r="A94">
        <v>5</v>
      </c>
      <c r="B94">
        <v>1653</v>
      </c>
      <c r="C94">
        <v>143.75899999999999</v>
      </c>
      <c r="D94">
        <v>2</v>
      </c>
      <c r="E94">
        <v>239</v>
      </c>
      <c r="F94">
        <v>237633</v>
      </c>
      <c r="G94">
        <v>237633</v>
      </c>
      <c r="L94">
        <v>5</v>
      </c>
      <c r="M94">
        <v>1995</v>
      </c>
      <c r="N94">
        <v>104.645</v>
      </c>
      <c r="O94">
        <v>1</v>
      </c>
      <c r="P94">
        <v>248</v>
      </c>
      <c r="Q94">
        <v>208767</v>
      </c>
      <c r="R94">
        <v>208767</v>
      </c>
    </row>
    <row r="95" spans="1:21" x14ac:dyDescent="0.3">
      <c r="A95">
        <v>6</v>
      </c>
      <c r="B95">
        <v>1653</v>
      </c>
      <c r="C95">
        <v>142.428</v>
      </c>
      <c r="D95">
        <v>0</v>
      </c>
      <c r="E95">
        <v>252</v>
      </c>
      <c r="F95">
        <v>235434</v>
      </c>
      <c r="G95">
        <v>235434</v>
      </c>
      <c r="L95">
        <v>6</v>
      </c>
      <c r="M95">
        <v>1995</v>
      </c>
      <c r="N95">
        <v>115.485</v>
      </c>
      <c r="O95">
        <v>1</v>
      </c>
      <c r="P95">
        <v>248</v>
      </c>
      <c r="Q95">
        <v>230393</v>
      </c>
      <c r="R95">
        <v>230393</v>
      </c>
    </row>
    <row r="96" spans="1:21" x14ac:dyDescent="0.3">
      <c r="A96">
        <v>7</v>
      </c>
      <c r="B96">
        <v>1653</v>
      </c>
      <c r="C96">
        <v>141.91800000000001</v>
      </c>
      <c r="D96">
        <v>5</v>
      </c>
      <c r="E96">
        <v>255</v>
      </c>
      <c r="F96">
        <v>234591</v>
      </c>
      <c r="G96">
        <v>234591</v>
      </c>
      <c r="L96">
        <v>7</v>
      </c>
      <c r="M96">
        <v>1995</v>
      </c>
      <c r="N96">
        <v>117.639</v>
      </c>
      <c r="O96">
        <v>1</v>
      </c>
      <c r="P96">
        <v>243</v>
      </c>
      <c r="Q96">
        <v>234689</v>
      </c>
      <c r="R96">
        <v>234689</v>
      </c>
    </row>
    <row r="99" spans="1:19" x14ac:dyDescent="0.3">
      <c r="A99" t="s">
        <v>59</v>
      </c>
      <c r="C99" t="s">
        <v>57</v>
      </c>
      <c r="E99" t="s">
        <v>60</v>
      </c>
      <c r="L99" t="s">
        <v>61</v>
      </c>
      <c r="N99" t="s">
        <v>62</v>
      </c>
      <c r="P99" t="s">
        <v>77</v>
      </c>
    </row>
    <row r="100" spans="1:19" x14ac:dyDescent="0.3">
      <c r="A100">
        <v>1</v>
      </c>
      <c r="B100">
        <v>1.6995370886781929</v>
      </c>
      <c r="C100">
        <v>1</v>
      </c>
      <c r="D100">
        <v>1.6225666534239642</v>
      </c>
      <c r="E100">
        <v>1</v>
      </c>
      <c r="F100">
        <v>2.174280260439819</v>
      </c>
      <c r="G100">
        <v>1</v>
      </c>
      <c r="H100">
        <f>(B100+D100+F100)/3</f>
        <v>1.8321280008473255</v>
      </c>
      <c r="L100">
        <v>1</v>
      </c>
      <c r="M100">
        <v>0.77235236857291079</v>
      </c>
      <c r="N100">
        <v>1</v>
      </c>
      <c r="O100">
        <v>0.75584770360252684</v>
      </c>
      <c r="P100">
        <v>1</v>
      </c>
      <c r="Q100">
        <v>0.63917426788286125</v>
      </c>
      <c r="R100">
        <v>1</v>
      </c>
      <c r="S100">
        <f>(M100+O100+Q100)/3</f>
        <v>0.72245811335276633</v>
      </c>
    </row>
    <row r="101" spans="1:19" x14ac:dyDescent="0.3">
      <c r="A101">
        <v>2</v>
      </c>
      <c r="B101">
        <v>0.52423496275166737</v>
      </c>
      <c r="C101">
        <v>2</v>
      </c>
      <c r="D101">
        <v>0.963130528434471</v>
      </c>
      <c r="E101">
        <v>2</v>
      </c>
      <c r="F101">
        <v>0.58850679673973483</v>
      </c>
      <c r="L101">
        <v>2</v>
      </c>
      <c r="M101">
        <v>0.42925495915679907</v>
      </c>
      <c r="N101">
        <v>2</v>
      </c>
      <c r="O101">
        <v>0.54899439047749354</v>
      </c>
      <c r="P101">
        <v>2</v>
      </c>
      <c r="Q101">
        <v>0.29601094808539091</v>
      </c>
    </row>
    <row r="102" spans="1:19" x14ac:dyDescent="0.3">
      <c r="A102">
        <v>3</v>
      </c>
      <c r="B102">
        <v>1.1040021187436193</v>
      </c>
      <c r="C102">
        <v>3</v>
      </c>
      <c r="D102">
        <v>0.8823237724261126</v>
      </c>
      <c r="E102">
        <v>3</v>
      </c>
      <c r="F102">
        <v>1.4724294121247627</v>
      </c>
      <c r="L102">
        <v>3</v>
      </c>
      <c r="M102">
        <v>0.51403638378428296</v>
      </c>
      <c r="N102">
        <v>3</v>
      </c>
      <c r="O102">
        <v>0.4331276166847573</v>
      </c>
      <c r="P102">
        <v>3</v>
      </c>
      <c r="Q102">
        <v>0.64045841576056872</v>
      </c>
    </row>
    <row r="103" spans="1:19" x14ac:dyDescent="0.3">
      <c r="A103">
        <v>4</v>
      </c>
      <c r="B103">
        <v>1.0282653993785413</v>
      </c>
      <c r="C103">
        <v>4</v>
      </c>
      <c r="D103">
        <v>1.4481268011527377</v>
      </c>
      <c r="E103">
        <v>4</v>
      </c>
      <c r="F103">
        <v>1.5920014935674764</v>
      </c>
      <c r="L103">
        <v>4</v>
      </c>
      <c r="M103">
        <v>0.72278817620081448</v>
      </c>
      <c r="N103">
        <v>4</v>
      </c>
      <c r="O103">
        <v>0.62360239058020694</v>
      </c>
      <c r="P103">
        <v>4</v>
      </c>
      <c r="Q103">
        <v>0.78767750216045118</v>
      </c>
    </row>
    <row r="104" spans="1:19" x14ac:dyDescent="0.3">
      <c r="A104">
        <v>5</v>
      </c>
      <c r="B104">
        <v>1.1678011000274284</v>
      </c>
      <c r="C104">
        <v>5</v>
      </c>
      <c r="D104">
        <v>1.1767943308403479</v>
      </c>
      <c r="E104">
        <v>5</v>
      </c>
      <c r="F104">
        <v>1.5403668682379972</v>
      </c>
      <c r="L104">
        <v>5</v>
      </c>
      <c r="M104">
        <v>0.57187785234264532</v>
      </c>
      <c r="N104">
        <v>5</v>
      </c>
      <c r="O104">
        <v>0.45096606628145786</v>
      </c>
      <c r="P104">
        <v>5</v>
      </c>
      <c r="Q104">
        <v>0.43370839260994315</v>
      </c>
    </row>
    <row r="105" spans="1:19" x14ac:dyDescent="0.3">
      <c r="A105">
        <v>6</v>
      </c>
      <c r="B105">
        <v>0.7104845672182345</v>
      </c>
      <c r="C105">
        <v>6</v>
      </c>
      <c r="D105">
        <v>0.77246513910713366</v>
      </c>
      <c r="E105">
        <v>6</v>
      </c>
      <c r="F105">
        <v>0.73797327488807907</v>
      </c>
      <c r="L105">
        <v>6</v>
      </c>
      <c r="M105">
        <v>0.20765272513771277</v>
      </c>
      <c r="N105">
        <v>6</v>
      </c>
      <c r="O105">
        <v>0.2726151197819538</v>
      </c>
      <c r="P105">
        <v>6</v>
      </c>
      <c r="Q105">
        <v>0.31878572699691399</v>
      </c>
    </row>
    <row r="106" spans="1:19" x14ac:dyDescent="0.3">
      <c r="A106">
        <v>7</v>
      </c>
      <c r="B106">
        <v>0.44852236220207559</v>
      </c>
      <c r="C106">
        <v>7</v>
      </c>
      <c r="D106">
        <v>0.67539710826197108</v>
      </c>
      <c r="E106">
        <v>7</v>
      </c>
      <c r="F106">
        <v>0.85857939989172649</v>
      </c>
      <c r="L106">
        <v>7</v>
      </c>
      <c r="M106">
        <v>0.17065964136003725</v>
      </c>
      <c r="N106">
        <v>7</v>
      </c>
      <c r="O106">
        <v>0.30524310595065313</v>
      </c>
      <c r="P106">
        <v>7</v>
      </c>
      <c r="Q106">
        <v>0.30277942298105154</v>
      </c>
    </row>
    <row r="108" spans="1:19" x14ac:dyDescent="0.3">
      <c r="A108" t="s">
        <v>47</v>
      </c>
      <c r="L108" t="s">
        <v>78</v>
      </c>
    </row>
    <row r="109" spans="1:19" x14ac:dyDescent="0.3">
      <c r="A109">
        <v>1</v>
      </c>
      <c r="B109">
        <f>B100/H100</f>
        <v>0.92763010438800575</v>
      </c>
      <c r="C109">
        <f>D100/H100</f>
        <v>0.88561860998443176</v>
      </c>
      <c r="D109">
        <f>F100/H100</f>
        <v>1.1867512856275622</v>
      </c>
      <c r="L109">
        <v>1</v>
      </c>
      <c r="M109">
        <f>M100/S100</f>
        <v>1.0690617965221492</v>
      </c>
      <c r="N109">
        <f>O100/S100</f>
        <v>1.0462166451350472</v>
      </c>
      <c r="O109">
        <f>Q100/S100</f>
        <v>0.88472155834280353</v>
      </c>
    </row>
    <row r="110" spans="1:19" x14ac:dyDescent="0.3">
      <c r="A110">
        <v>2</v>
      </c>
      <c r="B110">
        <f t="shared" ref="B110:B115" si="6">B101/1.832128</f>
        <v>0.2861344637228771</v>
      </c>
      <c r="C110">
        <f t="shared" ref="C110:C115" si="7">D101/1.832128</f>
        <v>0.52568954157922976</v>
      </c>
      <c r="D110">
        <f t="shared" ref="D110:D115" si="8">F101/1.832128</f>
        <v>0.32121489150306903</v>
      </c>
      <c r="L110">
        <v>2</v>
      </c>
      <c r="M110">
        <f>M101/0.722458</f>
        <v>0.59415905029330296</v>
      </c>
      <c r="N110">
        <f>O101/0.722458</f>
        <v>0.75989800165199017</v>
      </c>
      <c r="O110">
        <f>Q101/0.722458</f>
        <v>0.40972755244649639</v>
      </c>
    </row>
    <row r="111" spans="1:19" x14ac:dyDescent="0.3">
      <c r="A111">
        <v>3</v>
      </c>
      <c r="B111">
        <f t="shared" si="6"/>
        <v>0.60257914225622844</v>
      </c>
      <c r="C111">
        <f t="shared" si="7"/>
        <v>0.48158413190896737</v>
      </c>
      <c r="D111">
        <f t="shared" si="8"/>
        <v>0.80367169331223731</v>
      </c>
      <c r="L111">
        <v>3</v>
      </c>
      <c r="M111">
        <f t="shared" ref="M111:M115" si="9">M102/0.722458</f>
        <v>0.71151040445850544</v>
      </c>
      <c r="N111">
        <f t="shared" ref="N111:N115" si="10">O102/0.722458</f>
        <v>0.59951944152429248</v>
      </c>
      <c r="O111">
        <f t="shared" ref="O111:O115" si="11">Q102/0.722458</f>
        <v>0.88649916778631932</v>
      </c>
    </row>
    <row r="112" spans="1:19" x14ac:dyDescent="0.3">
      <c r="A112">
        <v>4</v>
      </c>
      <c r="B112">
        <f t="shared" si="6"/>
        <v>0.5612410264886194</v>
      </c>
      <c r="C112">
        <f t="shared" si="7"/>
        <v>0.79040700276003517</v>
      </c>
      <c r="D112">
        <f t="shared" si="8"/>
        <v>0.86893573678666358</v>
      </c>
      <c r="L112">
        <v>4</v>
      </c>
      <c r="M112">
        <f t="shared" si="9"/>
        <v>1.0004570178485317</v>
      </c>
      <c r="N112">
        <f t="shared" si="10"/>
        <v>0.86316767283386286</v>
      </c>
      <c r="O112">
        <f t="shared" si="11"/>
        <v>1.0902744549308765</v>
      </c>
    </row>
    <row r="113" spans="1:32" x14ac:dyDescent="0.3">
      <c r="A113">
        <v>5</v>
      </c>
      <c r="B113">
        <f t="shared" si="6"/>
        <v>0.63740148069754321</v>
      </c>
      <c r="C113">
        <f t="shared" si="7"/>
        <v>0.64231010652113163</v>
      </c>
      <c r="D113">
        <f t="shared" si="8"/>
        <v>0.8407528667418418</v>
      </c>
      <c r="L113">
        <v>5</v>
      </c>
      <c r="M113">
        <f t="shared" si="9"/>
        <v>0.79157245451312785</v>
      </c>
      <c r="N113">
        <f t="shared" si="10"/>
        <v>0.62421077250367196</v>
      </c>
      <c r="O113">
        <f t="shared" si="11"/>
        <v>0.60032333036653085</v>
      </c>
    </row>
    <row r="114" spans="1:32" x14ac:dyDescent="0.3">
      <c r="A114">
        <v>6</v>
      </c>
      <c r="B114">
        <f t="shared" si="6"/>
        <v>0.387791992272502</v>
      </c>
      <c r="C114">
        <f t="shared" si="7"/>
        <v>0.42162181851220748</v>
      </c>
      <c r="D114">
        <f t="shared" si="8"/>
        <v>0.40279569707361007</v>
      </c>
      <c r="L114">
        <v>6</v>
      </c>
      <c r="M114">
        <f t="shared" si="9"/>
        <v>0.28742532456933517</v>
      </c>
      <c r="N114">
        <f t="shared" si="10"/>
        <v>0.37734390065852103</v>
      </c>
      <c r="O114">
        <f t="shared" si="11"/>
        <v>0.44125157032922879</v>
      </c>
    </row>
    <row r="115" spans="1:32" x14ac:dyDescent="0.3">
      <c r="A115">
        <v>7</v>
      </c>
      <c r="B115">
        <f t="shared" si="6"/>
        <v>0.24480951232778256</v>
      </c>
      <c r="C115">
        <f t="shared" si="7"/>
        <v>0.36864078724956506</v>
      </c>
      <c r="D115">
        <f t="shared" si="8"/>
        <v>0.46862413537248843</v>
      </c>
      <c r="L115">
        <v>7</v>
      </c>
      <c r="M115">
        <f t="shared" si="9"/>
        <v>0.23622084793861683</v>
      </c>
      <c r="N115">
        <f t="shared" si="10"/>
        <v>0.42250636846799827</v>
      </c>
      <c r="O115">
        <f t="shared" si="11"/>
        <v>0.41909622840504435</v>
      </c>
    </row>
    <row r="123" spans="1:32" x14ac:dyDescent="0.3">
      <c r="A123" t="s">
        <v>79</v>
      </c>
      <c r="B123" t="s">
        <v>50</v>
      </c>
      <c r="C123" t="s">
        <v>51</v>
      </c>
      <c r="D123" t="s">
        <v>52</v>
      </c>
      <c r="E123" t="s">
        <v>53</v>
      </c>
      <c r="F123" t="s">
        <v>54</v>
      </c>
      <c r="G123" t="s">
        <v>55</v>
      </c>
      <c r="I123" t="s">
        <v>79</v>
      </c>
      <c r="L123" t="s">
        <v>65</v>
      </c>
      <c r="M123" t="s">
        <v>50</v>
      </c>
      <c r="N123" t="s">
        <v>51</v>
      </c>
      <c r="O123" t="s">
        <v>52</v>
      </c>
      <c r="P123" t="s">
        <v>53</v>
      </c>
      <c r="Q123" t="s">
        <v>54</v>
      </c>
      <c r="R123" t="s">
        <v>55</v>
      </c>
      <c r="T123" t="s">
        <v>65</v>
      </c>
      <c r="W123" t="s">
        <v>66</v>
      </c>
      <c r="X123" t="s">
        <v>50</v>
      </c>
      <c r="Y123" t="s">
        <v>51</v>
      </c>
      <c r="Z123" t="s">
        <v>52</v>
      </c>
      <c r="AA123" t="s">
        <v>53</v>
      </c>
      <c r="AB123" t="s">
        <v>54</v>
      </c>
      <c r="AC123" t="s">
        <v>55</v>
      </c>
      <c r="AE123" t="s">
        <v>66</v>
      </c>
    </row>
    <row r="124" spans="1:32" x14ac:dyDescent="0.3">
      <c r="A124">
        <v>1</v>
      </c>
      <c r="B124">
        <v>1512</v>
      </c>
      <c r="C124">
        <v>78.649000000000001</v>
      </c>
      <c r="D124">
        <v>0</v>
      </c>
      <c r="E124">
        <v>233</v>
      </c>
      <c r="F124">
        <v>118917</v>
      </c>
      <c r="G124">
        <v>118917</v>
      </c>
      <c r="I124">
        <v>1</v>
      </c>
      <c r="J124">
        <f t="shared" ref="J124:J130" si="12">F124/F132</f>
        <v>0.58279791222524446</v>
      </c>
      <c r="L124">
        <v>1</v>
      </c>
      <c r="M124">
        <v>1404</v>
      </c>
      <c r="N124">
        <v>118.506</v>
      </c>
      <c r="O124">
        <v>3</v>
      </c>
      <c r="P124">
        <v>233</v>
      </c>
      <c r="Q124">
        <v>166382</v>
      </c>
      <c r="R124">
        <v>166382</v>
      </c>
      <c r="T124">
        <v>1</v>
      </c>
      <c r="U124">
        <f>Q124/Q132</f>
        <v>1.7852720581134587</v>
      </c>
      <c r="W124">
        <v>1</v>
      </c>
      <c r="X124">
        <v>2516</v>
      </c>
      <c r="Y124">
        <v>109.983</v>
      </c>
      <c r="Z124">
        <v>6</v>
      </c>
      <c r="AA124">
        <v>214</v>
      </c>
      <c r="AB124">
        <v>276716</v>
      </c>
      <c r="AC124">
        <v>276716</v>
      </c>
      <c r="AE124">
        <v>1</v>
      </c>
      <c r="AF124">
        <f>AB124/AB132</f>
        <v>1.1053298022344986</v>
      </c>
    </row>
    <row r="125" spans="1:32" x14ac:dyDescent="0.3">
      <c r="A125">
        <v>2</v>
      </c>
      <c r="B125">
        <v>1512</v>
      </c>
      <c r="C125">
        <v>125.756</v>
      </c>
      <c r="D125">
        <v>0</v>
      </c>
      <c r="E125">
        <v>229</v>
      </c>
      <c r="F125">
        <v>190143</v>
      </c>
      <c r="G125">
        <v>190143</v>
      </c>
      <c r="I125">
        <v>2</v>
      </c>
      <c r="J125">
        <f t="shared" si="12"/>
        <v>1.9605200750623801</v>
      </c>
      <c r="L125">
        <v>2</v>
      </c>
      <c r="M125">
        <v>1404</v>
      </c>
      <c r="N125">
        <v>132.44399999999999</v>
      </c>
      <c r="O125">
        <v>4</v>
      </c>
      <c r="P125">
        <v>229</v>
      </c>
      <c r="Q125">
        <v>185952</v>
      </c>
      <c r="R125">
        <v>185952</v>
      </c>
      <c r="T125">
        <v>2</v>
      </c>
      <c r="U125">
        <f t="shared" ref="U125:U130" si="13">Q125/Q133</f>
        <v>0.86902797964267187</v>
      </c>
      <c r="W125">
        <v>2</v>
      </c>
      <c r="X125">
        <v>2516</v>
      </c>
      <c r="Y125">
        <v>75.293999999999997</v>
      </c>
      <c r="Z125">
        <v>2</v>
      </c>
      <c r="AA125">
        <v>217</v>
      </c>
      <c r="AB125">
        <v>189439</v>
      </c>
      <c r="AC125">
        <v>189439</v>
      </c>
      <c r="AE125">
        <v>2</v>
      </c>
      <c r="AF125">
        <f>AB125/AB133</f>
        <v>0.59284167438599999</v>
      </c>
    </row>
    <row r="126" spans="1:32" x14ac:dyDescent="0.3">
      <c r="A126">
        <v>3</v>
      </c>
      <c r="B126">
        <v>1512</v>
      </c>
      <c r="C126">
        <v>117.71299999999999</v>
      </c>
      <c r="D126">
        <v>0</v>
      </c>
      <c r="E126">
        <v>236</v>
      </c>
      <c r="F126">
        <v>177982</v>
      </c>
      <c r="G126">
        <v>177982</v>
      </c>
      <c r="I126">
        <v>3</v>
      </c>
      <c r="J126">
        <f t="shared" si="12"/>
        <v>1.6171801884478043</v>
      </c>
      <c r="L126">
        <v>3</v>
      </c>
      <c r="M126">
        <v>1404</v>
      </c>
      <c r="N126">
        <v>137.697</v>
      </c>
      <c r="O126">
        <v>7</v>
      </c>
      <c r="P126">
        <v>226</v>
      </c>
      <c r="Q126">
        <v>193326</v>
      </c>
      <c r="R126">
        <v>193326</v>
      </c>
      <c r="T126">
        <v>3</v>
      </c>
      <c r="U126">
        <f t="shared" si="13"/>
        <v>1.0339781679707765</v>
      </c>
      <c r="W126">
        <v>3</v>
      </c>
      <c r="X126">
        <v>2516</v>
      </c>
      <c r="Y126">
        <v>110.23</v>
      </c>
      <c r="Z126">
        <v>6</v>
      </c>
      <c r="AA126">
        <v>222</v>
      </c>
      <c r="AB126">
        <v>277339</v>
      </c>
      <c r="AC126">
        <v>277339</v>
      </c>
      <c r="AE126">
        <v>3</v>
      </c>
      <c r="AF126">
        <f t="shared" ref="AF126:AF130" si="14">AB126/AB134</f>
        <v>0.82363894465496967</v>
      </c>
    </row>
    <row r="127" spans="1:32" x14ac:dyDescent="0.3">
      <c r="A127">
        <v>4</v>
      </c>
      <c r="B127">
        <v>1512</v>
      </c>
      <c r="C127">
        <v>90.554000000000002</v>
      </c>
      <c r="D127">
        <v>0</v>
      </c>
      <c r="E127">
        <v>242</v>
      </c>
      <c r="F127">
        <v>136918</v>
      </c>
      <c r="G127">
        <v>136918</v>
      </c>
      <c r="I127">
        <v>4</v>
      </c>
      <c r="J127">
        <f t="shared" si="12"/>
        <v>0.70402459905696757</v>
      </c>
      <c r="L127">
        <v>4</v>
      </c>
      <c r="M127">
        <v>1404</v>
      </c>
      <c r="N127">
        <v>135.47499999999999</v>
      </c>
      <c r="O127">
        <v>7</v>
      </c>
      <c r="P127">
        <v>236</v>
      </c>
      <c r="Q127">
        <v>190207</v>
      </c>
      <c r="R127">
        <v>190207</v>
      </c>
      <c r="T127">
        <v>4</v>
      </c>
      <c r="U127">
        <f t="shared" si="13"/>
        <v>1.158717781581817</v>
      </c>
      <c r="W127">
        <v>4</v>
      </c>
      <c r="X127">
        <v>2516</v>
      </c>
      <c r="Y127">
        <v>110.85</v>
      </c>
      <c r="Z127">
        <v>5</v>
      </c>
      <c r="AA127">
        <v>230</v>
      </c>
      <c r="AB127">
        <v>278899</v>
      </c>
      <c r="AC127">
        <v>278899</v>
      </c>
      <c r="AE127">
        <v>4</v>
      </c>
      <c r="AF127">
        <f t="shared" si="14"/>
        <v>1.0143958158295781</v>
      </c>
    </row>
    <row r="128" spans="1:32" x14ac:dyDescent="0.3">
      <c r="A128">
        <v>5</v>
      </c>
      <c r="B128">
        <v>1512</v>
      </c>
      <c r="C128">
        <v>79.944000000000003</v>
      </c>
      <c r="D128">
        <v>0</v>
      </c>
      <c r="E128">
        <v>223</v>
      </c>
      <c r="F128">
        <v>120875</v>
      </c>
      <c r="G128">
        <v>120875</v>
      </c>
      <c r="I128">
        <v>5</v>
      </c>
      <c r="J128">
        <f t="shared" si="12"/>
        <v>0.65356561609542196</v>
      </c>
      <c r="L128">
        <v>5</v>
      </c>
      <c r="M128">
        <v>1404</v>
      </c>
      <c r="N128">
        <v>152.58799999999999</v>
      </c>
      <c r="O128">
        <v>8</v>
      </c>
      <c r="P128">
        <v>243</v>
      </c>
      <c r="Q128">
        <v>214234</v>
      </c>
      <c r="R128">
        <v>214234</v>
      </c>
      <c r="T128">
        <v>5</v>
      </c>
      <c r="U128">
        <f t="shared" si="13"/>
        <v>1.1552116473442977</v>
      </c>
      <c r="W128">
        <v>5</v>
      </c>
      <c r="X128">
        <v>2516</v>
      </c>
      <c r="Y128">
        <v>123.36199999999999</v>
      </c>
      <c r="Z128">
        <v>2</v>
      </c>
      <c r="AA128">
        <v>232</v>
      </c>
      <c r="AB128">
        <v>310380</v>
      </c>
      <c r="AC128">
        <v>310380</v>
      </c>
      <c r="AE128">
        <v>5</v>
      </c>
      <c r="AF128">
        <f t="shared" si="14"/>
        <v>1.0232116542877769</v>
      </c>
    </row>
    <row r="129" spans="1:32" x14ac:dyDescent="0.3">
      <c r="A129">
        <v>6</v>
      </c>
      <c r="B129">
        <v>1512</v>
      </c>
      <c r="C129">
        <v>94.486999999999995</v>
      </c>
      <c r="D129">
        <v>0</v>
      </c>
      <c r="E129">
        <v>209</v>
      </c>
      <c r="F129">
        <v>142864</v>
      </c>
      <c r="G129">
        <v>142864</v>
      </c>
      <c r="I129">
        <v>6</v>
      </c>
      <c r="J129">
        <f t="shared" si="12"/>
        <v>0.68466050684353796</v>
      </c>
      <c r="L129">
        <v>6</v>
      </c>
      <c r="M129">
        <v>1404</v>
      </c>
      <c r="N129">
        <v>118.505</v>
      </c>
      <c r="O129">
        <v>2</v>
      </c>
      <c r="P129">
        <v>244</v>
      </c>
      <c r="Q129">
        <v>166381</v>
      </c>
      <c r="R129">
        <v>166381</v>
      </c>
      <c r="T129">
        <v>6</v>
      </c>
      <c r="U129">
        <f t="shared" si="13"/>
        <v>1.0117544755789063</v>
      </c>
      <c r="W129">
        <v>6</v>
      </c>
      <c r="X129">
        <v>2516</v>
      </c>
      <c r="Y129">
        <v>115.988</v>
      </c>
      <c r="Z129">
        <v>2</v>
      </c>
      <c r="AA129">
        <v>237</v>
      </c>
      <c r="AB129">
        <v>291825</v>
      </c>
      <c r="AC129">
        <v>291825</v>
      </c>
      <c r="AE129">
        <v>6</v>
      </c>
      <c r="AF129">
        <f t="shared" si="14"/>
        <v>0.99782193926048512</v>
      </c>
    </row>
    <row r="130" spans="1:32" x14ac:dyDescent="0.3">
      <c r="A130">
        <v>7</v>
      </c>
      <c r="B130">
        <v>1512</v>
      </c>
      <c r="C130">
        <v>88.662999999999997</v>
      </c>
      <c r="D130">
        <v>0</v>
      </c>
      <c r="E130">
        <v>224</v>
      </c>
      <c r="F130">
        <v>134058</v>
      </c>
      <c r="G130">
        <v>134058</v>
      </c>
      <c r="I130">
        <v>7</v>
      </c>
      <c r="J130">
        <f t="shared" si="12"/>
        <v>0.69948291965166209</v>
      </c>
      <c r="L130">
        <v>7</v>
      </c>
      <c r="M130">
        <v>1404</v>
      </c>
      <c r="N130">
        <v>127.849</v>
      </c>
      <c r="O130">
        <v>5</v>
      </c>
      <c r="P130">
        <v>251</v>
      </c>
      <c r="Q130">
        <v>179500</v>
      </c>
      <c r="R130">
        <v>179500</v>
      </c>
      <c r="T130">
        <v>7</v>
      </c>
      <c r="U130">
        <f t="shared" si="13"/>
        <v>0.99317778158941639</v>
      </c>
      <c r="W130">
        <v>7</v>
      </c>
      <c r="X130">
        <v>2516</v>
      </c>
      <c r="Y130">
        <v>83.986000000000004</v>
      </c>
      <c r="Z130">
        <v>0</v>
      </c>
      <c r="AA130">
        <v>243</v>
      </c>
      <c r="AB130">
        <v>211308</v>
      </c>
      <c r="AC130">
        <v>211308</v>
      </c>
      <c r="AE130">
        <v>7</v>
      </c>
      <c r="AF130">
        <f t="shared" si="14"/>
        <v>0.78513465311218122</v>
      </c>
    </row>
    <row r="131" spans="1:32" x14ac:dyDescent="0.3">
      <c r="A131" t="s">
        <v>56</v>
      </c>
      <c r="B131" t="s">
        <v>50</v>
      </c>
      <c r="C131" t="s">
        <v>51</v>
      </c>
      <c r="D131" t="s">
        <v>52</v>
      </c>
      <c r="E131" t="s">
        <v>53</v>
      </c>
      <c r="F131" t="s">
        <v>54</v>
      </c>
      <c r="G131" t="s">
        <v>55</v>
      </c>
      <c r="L131" t="s">
        <v>56</v>
      </c>
      <c r="M131" t="s">
        <v>50</v>
      </c>
      <c r="N131" t="s">
        <v>51</v>
      </c>
      <c r="O131" t="s">
        <v>52</v>
      </c>
      <c r="P131" t="s">
        <v>53</v>
      </c>
      <c r="Q131" t="s">
        <v>54</v>
      </c>
      <c r="R131" t="s">
        <v>55</v>
      </c>
      <c r="W131" t="s">
        <v>56</v>
      </c>
      <c r="X131" t="s">
        <v>50</v>
      </c>
      <c r="Y131" t="s">
        <v>51</v>
      </c>
      <c r="Z131" t="s">
        <v>52</v>
      </c>
      <c r="AA131" t="s">
        <v>53</v>
      </c>
      <c r="AB131" t="s">
        <v>54</v>
      </c>
      <c r="AC131" t="s">
        <v>55</v>
      </c>
    </row>
    <row r="132" spans="1:32" x14ac:dyDescent="0.3">
      <c r="A132">
        <v>1</v>
      </c>
      <c r="B132">
        <v>1708</v>
      </c>
      <c r="C132">
        <v>119.464</v>
      </c>
      <c r="D132">
        <v>3</v>
      </c>
      <c r="E132">
        <v>221</v>
      </c>
      <c r="F132">
        <v>204045</v>
      </c>
      <c r="G132">
        <v>204045</v>
      </c>
      <c r="L132">
        <v>1</v>
      </c>
      <c r="M132">
        <v>1768</v>
      </c>
      <c r="N132">
        <v>52.713000000000001</v>
      </c>
      <c r="O132">
        <v>0</v>
      </c>
      <c r="P132">
        <v>191</v>
      </c>
      <c r="Q132">
        <v>93197</v>
      </c>
      <c r="R132">
        <v>93197</v>
      </c>
      <c r="W132">
        <v>1</v>
      </c>
      <c r="X132">
        <v>2176</v>
      </c>
      <c r="Y132">
        <v>115.04900000000001</v>
      </c>
      <c r="Z132">
        <v>0</v>
      </c>
      <c r="AA132">
        <v>247</v>
      </c>
      <c r="AB132">
        <v>250347</v>
      </c>
      <c r="AC132">
        <v>250347</v>
      </c>
    </row>
    <row r="133" spans="1:32" x14ac:dyDescent="0.3">
      <c r="A133">
        <v>2</v>
      </c>
      <c r="B133">
        <v>1708</v>
      </c>
      <c r="C133">
        <v>56.783000000000001</v>
      </c>
      <c r="D133">
        <v>1</v>
      </c>
      <c r="E133">
        <v>200</v>
      </c>
      <c r="F133">
        <v>96986</v>
      </c>
      <c r="G133">
        <v>96986</v>
      </c>
      <c r="L133">
        <v>2</v>
      </c>
      <c r="M133">
        <v>1768</v>
      </c>
      <c r="N133">
        <v>121.02800000000001</v>
      </c>
      <c r="O133">
        <v>2</v>
      </c>
      <c r="P133">
        <v>255</v>
      </c>
      <c r="Q133">
        <v>213977</v>
      </c>
      <c r="R133">
        <v>213977</v>
      </c>
      <c r="W133">
        <v>2</v>
      </c>
      <c r="X133">
        <v>2176</v>
      </c>
      <c r="Y133">
        <v>146.84899999999999</v>
      </c>
      <c r="Z133">
        <v>8</v>
      </c>
      <c r="AA133">
        <v>246</v>
      </c>
      <c r="AB133">
        <v>319544</v>
      </c>
      <c r="AC133">
        <v>319544</v>
      </c>
    </row>
    <row r="134" spans="1:32" x14ac:dyDescent="0.3">
      <c r="A134">
        <v>3</v>
      </c>
      <c r="B134">
        <v>1708</v>
      </c>
      <c r="C134">
        <v>64.436000000000007</v>
      </c>
      <c r="D134">
        <v>0</v>
      </c>
      <c r="E134">
        <v>195</v>
      </c>
      <c r="F134">
        <v>110057</v>
      </c>
      <c r="G134">
        <v>110057</v>
      </c>
      <c r="L134">
        <v>3</v>
      </c>
      <c r="M134">
        <v>1768</v>
      </c>
      <c r="N134">
        <v>105.754</v>
      </c>
      <c r="O134">
        <v>0</v>
      </c>
      <c r="P134">
        <v>246</v>
      </c>
      <c r="Q134">
        <v>186973</v>
      </c>
      <c r="R134">
        <v>186973</v>
      </c>
      <c r="W134">
        <v>3</v>
      </c>
      <c r="X134">
        <v>2176</v>
      </c>
      <c r="Y134">
        <v>154.744</v>
      </c>
      <c r="Z134">
        <v>5</v>
      </c>
      <c r="AA134">
        <v>245</v>
      </c>
      <c r="AB134">
        <v>336724</v>
      </c>
      <c r="AC134">
        <v>336724</v>
      </c>
    </row>
    <row r="135" spans="1:32" x14ac:dyDescent="0.3">
      <c r="A135">
        <v>4</v>
      </c>
      <c r="B135">
        <v>1708</v>
      </c>
      <c r="C135">
        <v>113.864</v>
      </c>
      <c r="D135">
        <v>1</v>
      </c>
      <c r="E135">
        <v>205</v>
      </c>
      <c r="F135">
        <v>194479</v>
      </c>
      <c r="G135">
        <v>194479</v>
      </c>
      <c r="L135">
        <v>4</v>
      </c>
      <c r="M135">
        <v>1768</v>
      </c>
      <c r="N135">
        <v>92.846999999999994</v>
      </c>
      <c r="O135">
        <v>0</v>
      </c>
      <c r="P135">
        <v>251</v>
      </c>
      <c r="Q135">
        <v>164153</v>
      </c>
      <c r="R135">
        <v>164153</v>
      </c>
      <c r="W135">
        <v>4</v>
      </c>
      <c r="X135">
        <v>2176</v>
      </c>
      <c r="Y135">
        <v>126.352</v>
      </c>
      <c r="Z135">
        <v>2</v>
      </c>
      <c r="AA135">
        <v>236</v>
      </c>
      <c r="AB135">
        <v>274941</v>
      </c>
      <c r="AC135">
        <v>274941</v>
      </c>
    </row>
    <row r="136" spans="1:32" x14ac:dyDescent="0.3">
      <c r="A136">
        <v>5</v>
      </c>
      <c r="B136">
        <v>1708</v>
      </c>
      <c r="C136">
        <v>108.283</v>
      </c>
      <c r="D136">
        <v>3</v>
      </c>
      <c r="E136">
        <v>213</v>
      </c>
      <c r="F136">
        <v>184947</v>
      </c>
      <c r="G136">
        <v>184947</v>
      </c>
      <c r="L136">
        <v>5</v>
      </c>
      <c r="M136">
        <v>1768</v>
      </c>
      <c r="N136">
        <v>104.893</v>
      </c>
      <c r="O136">
        <v>0</v>
      </c>
      <c r="P136">
        <v>242</v>
      </c>
      <c r="Q136">
        <v>185450</v>
      </c>
      <c r="R136">
        <v>185450</v>
      </c>
      <c r="W136">
        <v>5</v>
      </c>
      <c r="X136">
        <v>2176</v>
      </c>
      <c r="Y136">
        <v>139.40199999999999</v>
      </c>
      <c r="Z136">
        <v>2</v>
      </c>
      <c r="AA136">
        <v>240</v>
      </c>
      <c r="AB136">
        <v>303339</v>
      </c>
      <c r="AC136">
        <v>303339</v>
      </c>
    </row>
    <row r="137" spans="1:32" x14ac:dyDescent="0.3">
      <c r="A137">
        <v>6</v>
      </c>
      <c r="B137">
        <v>1708</v>
      </c>
      <c r="C137">
        <v>122.169</v>
      </c>
      <c r="D137">
        <v>2</v>
      </c>
      <c r="E137">
        <v>224</v>
      </c>
      <c r="F137">
        <v>208664</v>
      </c>
      <c r="G137">
        <v>208664</v>
      </c>
      <c r="L137">
        <v>6</v>
      </c>
      <c r="M137">
        <v>1768</v>
      </c>
      <c r="N137">
        <v>93.013999999999996</v>
      </c>
      <c r="O137">
        <v>0</v>
      </c>
      <c r="P137">
        <v>228</v>
      </c>
      <c r="Q137">
        <v>164448</v>
      </c>
      <c r="R137">
        <v>164448</v>
      </c>
      <c r="W137">
        <v>6</v>
      </c>
      <c r="X137">
        <v>2176</v>
      </c>
      <c r="Y137">
        <v>134.40299999999999</v>
      </c>
      <c r="Z137">
        <v>7</v>
      </c>
      <c r="AA137">
        <v>240</v>
      </c>
      <c r="AB137">
        <v>292462</v>
      </c>
      <c r="AC137">
        <v>292462</v>
      </c>
    </row>
    <row r="138" spans="1:32" x14ac:dyDescent="0.3">
      <c r="A138">
        <v>7</v>
      </c>
      <c r="B138">
        <v>1708</v>
      </c>
      <c r="C138">
        <v>112.209</v>
      </c>
      <c r="D138">
        <v>5</v>
      </c>
      <c r="E138">
        <v>221</v>
      </c>
      <c r="F138">
        <v>191653</v>
      </c>
      <c r="G138">
        <v>191653</v>
      </c>
      <c r="L138">
        <v>7</v>
      </c>
      <c r="M138">
        <v>1768</v>
      </c>
      <c r="N138">
        <v>102.22499999999999</v>
      </c>
      <c r="O138">
        <v>0</v>
      </c>
      <c r="P138">
        <v>232</v>
      </c>
      <c r="Q138">
        <v>180733</v>
      </c>
      <c r="R138">
        <v>180733</v>
      </c>
      <c r="W138">
        <v>7</v>
      </c>
      <c r="X138">
        <v>2176</v>
      </c>
      <c r="Y138">
        <v>123.684</v>
      </c>
      <c r="Z138">
        <v>5</v>
      </c>
      <c r="AA138">
        <v>230</v>
      </c>
      <c r="AB138">
        <v>269136</v>
      </c>
      <c r="AC138">
        <v>269136</v>
      </c>
    </row>
    <row r="143" spans="1:32" x14ac:dyDescent="0.3">
      <c r="V143" t="s">
        <v>64</v>
      </c>
    </row>
    <row r="145" spans="1:32" x14ac:dyDescent="0.3">
      <c r="A145" t="s">
        <v>73</v>
      </c>
      <c r="B145" t="s">
        <v>50</v>
      </c>
      <c r="C145" t="s">
        <v>51</v>
      </c>
      <c r="D145" t="s">
        <v>52</v>
      </c>
      <c r="E145" t="s">
        <v>53</v>
      </c>
      <c r="F145" t="s">
        <v>54</v>
      </c>
      <c r="G145" t="s">
        <v>55</v>
      </c>
      <c r="I145" t="s">
        <v>73</v>
      </c>
      <c r="L145" t="s">
        <v>76</v>
      </c>
      <c r="M145" t="s">
        <v>50</v>
      </c>
      <c r="N145" t="s">
        <v>51</v>
      </c>
      <c r="O145" t="s">
        <v>52</v>
      </c>
      <c r="P145" t="s">
        <v>53</v>
      </c>
      <c r="Q145" t="s">
        <v>54</v>
      </c>
      <c r="R145" t="s">
        <v>55</v>
      </c>
      <c r="T145" t="s">
        <v>76</v>
      </c>
      <c r="W145" t="s">
        <v>67</v>
      </c>
      <c r="X145" t="s">
        <v>50</v>
      </c>
      <c r="Y145" t="s">
        <v>51</v>
      </c>
      <c r="Z145" t="s">
        <v>52</v>
      </c>
      <c r="AA145" t="s">
        <v>53</v>
      </c>
      <c r="AB145" t="s">
        <v>54</v>
      </c>
      <c r="AC145" t="s">
        <v>55</v>
      </c>
      <c r="AE145" t="s">
        <v>67</v>
      </c>
    </row>
    <row r="146" spans="1:32" x14ac:dyDescent="0.3">
      <c r="A146">
        <v>1</v>
      </c>
      <c r="B146">
        <v>1653</v>
      </c>
      <c r="C146">
        <v>81.305999999999997</v>
      </c>
      <c r="D146">
        <v>0</v>
      </c>
      <c r="E146">
        <v>237</v>
      </c>
      <c r="F146">
        <v>134398</v>
      </c>
      <c r="G146">
        <v>134398</v>
      </c>
      <c r="I146">
        <v>1</v>
      </c>
      <c r="J146">
        <f t="shared" ref="J146:J152" si="15">F146/F154</f>
        <v>0.59772558472574933</v>
      </c>
      <c r="L146">
        <v>1</v>
      </c>
      <c r="M146">
        <v>1539</v>
      </c>
      <c r="N146">
        <v>186.05799999999999</v>
      </c>
      <c r="O146">
        <v>75</v>
      </c>
      <c r="P146">
        <v>255</v>
      </c>
      <c r="Q146">
        <v>286344</v>
      </c>
      <c r="R146">
        <v>286344</v>
      </c>
      <c r="T146">
        <v>1</v>
      </c>
      <c r="U146">
        <f>Q146/Q154</f>
        <v>1.5976699809179471</v>
      </c>
      <c r="W146">
        <v>1</v>
      </c>
      <c r="X146">
        <v>1638</v>
      </c>
      <c r="Y146">
        <v>124.81100000000001</v>
      </c>
      <c r="Z146">
        <v>4</v>
      </c>
      <c r="AA146">
        <v>209</v>
      </c>
      <c r="AB146">
        <v>204441</v>
      </c>
      <c r="AC146">
        <v>204441</v>
      </c>
      <c r="AE146">
        <v>1</v>
      </c>
      <c r="AF146">
        <f t="shared" ref="AF146:AF152" si="16">AB146/AB154</f>
        <v>1.4003000041096454</v>
      </c>
    </row>
    <row r="147" spans="1:32" x14ac:dyDescent="0.3">
      <c r="A147">
        <v>2</v>
      </c>
      <c r="B147">
        <v>1653</v>
      </c>
      <c r="C147">
        <v>145.14500000000001</v>
      </c>
      <c r="D147">
        <v>0</v>
      </c>
      <c r="E147">
        <v>255</v>
      </c>
      <c r="F147">
        <v>239924</v>
      </c>
      <c r="G147">
        <v>239924</v>
      </c>
      <c r="I147">
        <v>2</v>
      </c>
      <c r="J147">
        <f t="shared" si="15"/>
        <v>1.8936086249625104</v>
      </c>
      <c r="L147">
        <v>2</v>
      </c>
      <c r="M147">
        <v>1539</v>
      </c>
      <c r="N147">
        <v>134.49100000000001</v>
      </c>
      <c r="O147">
        <v>65</v>
      </c>
      <c r="P147">
        <v>206</v>
      </c>
      <c r="Q147">
        <v>206981</v>
      </c>
      <c r="R147">
        <v>206981</v>
      </c>
      <c r="T147">
        <v>2</v>
      </c>
      <c r="U147">
        <f t="shared" ref="U147:U152" si="17">Q147/Q155</f>
        <v>0.76452358790242747</v>
      </c>
      <c r="W147">
        <v>2</v>
      </c>
      <c r="X147">
        <v>1638</v>
      </c>
      <c r="Y147">
        <v>86.787999999999997</v>
      </c>
      <c r="Z147">
        <v>0</v>
      </c>
      <c r="AA147">
        <v>215</v>
      </c>
      <c r="AB147">
        <v>142158</v>
      </c>
      <c r="AC147">
        <v>142158</v>
      </c>
      <c r="AD147" s="12"/>
      <c r="AE147">
        <v>2</v>
      </c>
      <c r="AF147">
        <f t="shared" si="16"/>
        <v>0.64325177941981637</v>
      </c>
    </row>
    <row r="148" spans="1:32" x14ac:dyDescent="0.3">
      <c r="A148">
        <v>3</v>
      </c>
      <c r="B148">
        <v>1653</v>
      </c>
      <c r="C148">
        <v>124.3</v>
      </c>
      <c r="D148">
        <v>2</v>
      </c>
      <c r="E148">
        <v>255</v>
      </c>
      <c r="F148">
        <v>205468</v>
      </c>
      <c r="G148">
        <v>205468</v>
      </c>
      <c r="I148">
        <v>3</v>
      </c>
      <c r="J148">
        <f t="shared" si="15"/>
        <v>1.4047269072735851</v>
      </c>
      <c r="L148">
        <v>3</v>
      </c>
      <c r="M148">
        <v>1539</v>
      </c>
      <c r="N148">
        <v>156.958</v>
      </c>
      <c r="O148">
        <v>64</v>
      </c>
      <c r="P148">
        <v>250</v>
      </c>
      <c r="Q148">
        <v>241559</v>
      </c>
      <c r="R148">
        <v>241559</v>
      </c>
      <c r="T148">
        <v>3</v>
      </c>
      <c r="U148">
        <f t="shared" si="17"/>
        <v>0.99948693122809629</v>
      </c>
      <c r="W148">
        <v>3</v>
      </c>
      <c r="X148">
        <v>1638</v>
      </c>
      <c r="Y148">
        <v>99.23</v>
      </c>
      <c r="Z148">
        <v>2</v>
      </c>
      <c r="AA148">
        <v>216</v>
      </c>
      <c r="AB148">
        <v>162538</v>
      </c>
      <c r="AC148">
        <v>162538</v>
      </c>
      <c r="AE148">
        <v>3</v>
      </c>
      <c r="AF148">
        <f t="shared" si="16"/>
        <v>0.8849650996918319</v>
      </c>
    </row>
    <row r="149" spans="1:32" x14ac:dyDescent="0.3">
      <c r="A149">
        <v>4</v>
      </c>
      <c r="B149">
        <v>1653</v>
      </c>
      <c r="C149">
        <v>100.126</v>
      </c>
      <c r="D149">
        <v>0</v>
      </c>
      <c r="E149">
        <v>255</v>
      </c>
      <c r="F149">
        <v>165508</v>
      </c>
      <c r="G149">
        <v>165508</v>
      </c>
      <c r="I149">
        <v>4</v>
      </c>
      <c r="J149">
        <f t="shared" si="15"/>
        <v>0.73139129973662342</v>
      </c>
      <c r="L149">
        <v>4</v>
      </c>
      <c r="M149">
        <v>1539</v>
      </c>
      <c r="N149">
        <v>170.03100000000001</v>
      </c>
      <c r="O149">
        <v>55</v>
      </c>
      <c r="P149">
        <v>255</v>
      </c>
      <c r="Q149">
        <v>261677</v>
      </c>
      <c r="R149">
        <v>261677</v>
      </c>
      <c r="T149">
        <v>4</v>
      </c>
      <c r="U149">
        <f>Q149/Q157</f>
        <v>1.1766581231170465</v>
      </c>
      <c r="W149">
        <v>4</v>
      </c>
      <c r="X149">
        <v>1638</v>
      </c>
      <c r="Y149">
        <v>111.66800000000001</v>
      </c>
      <c r="Z149">
        <v>3</v>
      </c>
      <c r="AA149">
        <v>216</v>
      </c>
      <c r="AB149">
        <v>182913</v>
      </c>
      <c r="AC149">
        <v>182913</v>
      </c>
      <c r="AE149">
        <v>4</v>
      </c>
      <c r="AF149">
        <f t="shared" si="16"/>
        <v>0.95273142071379457</v>
      </c>
    </row>
    <row r="150" spans="1:32" x14ac:dyDescent="0.3">
      <c r="A150">
        <v>5</v>
      </c>
      <c r="B150">
        <v>1653</v>
      </c>
      <c r="C150">
        <v>99.825999999999993</v>
      </c>
      <c r="D150">
        <v>0</v>
      </c>
      <c r="E150">
        <v>250</v>
      </c>
      <c r="F150">
        <v>165012</v>
      </c>
      <c r="G150">
        <v>165012</v>
      </c>
      <c r="I150">
        <v>5</v>
      </c>
      <c r="J150">
        <f t="shared" si="15"/>
        <v>0.77718904101846753</v>
      </c>
      <c r="L150">
        <v>5</v>
      </c>
      <c r="M150">
        <v>1539</v>
      </c>
      <c r="N150">
        <v>166.018</v>
      </c>
      <c r="O150">
        <v>62</v>
      </c>
      <c r="P150">
        <v>255</v>
      </c>
      <c r="Q150">
        <v>255501</v>
      </c>
      <c r="R150">
        <v>255501</v>
      </c>
      <c r="S150" s="12"/>
      <c r="T150">
        <v>5</v>
      </c>
      <c r="U150">
        <f t="shared" si="17"/>
        <v>1.1293760387566745</v>
      </c>
      <c r="W150">
        <v>5</v>
      </c>
      <c r="X150">
        <v>1638</v>
      </c>
      <c r="Y150">
        <v>94.442999999999998</v>
      </c>
      <c r="Z150">
        <v>2</v>
      </c>
      <c r="AA150">
        <v>220</v>
      </c>
      <c r="AB150">
        <v>154697</v>
      </c>
      <c r="AC150">
        <v>154697</v>
      </c>
      <c r="AE150">
        <v>5</v>
      </c>
      <c r="AF150">
        <f t="shared" si="16"/>
        <v>0.82013858331168521</v>
      </c>
    </row>
    <row r="151" spans="1:32" x14ac:dyDescent="0.3">
      <c r="A151">
        <v>6</v>
      </c>
      <c r="B151">
        <v>1653</v>
      </c>
      <c r="C151">
        <v>105.099</v>
      </c>
      <c r="D151">
        <v>0</v>
      </c>
      <c r="E151">
        <v>255</v>
      </c>
      <c r="F151">
        <v>173729</v>
      </c>
      <c r="G151">
        <v>173729</v>
      </c>
      <c r="I151">
        <v>6</v>
      </c>
      <c r="J151">
        <f t="shared" si="15"/>
        <v>1.1367913416740827</v>
      </c>
      <c r="L151">
        <v>6</v>
      </c>
      <c r="M151">
        <v>1539</v>
      </c>
      <c r="N151">
        <v>157.45699999999999</v>
      </c>
      <c r="O151">
        <v>57</v>
      </c>
      <c r="P151">
        <v>255</v>
      </c>
      <c r="Q151">
        <v>242326</v>
      </c>
      <c r="R151">
        <v>242326</v>
      </c>
      <c r="S151" s="12"/>
      <c r="T151">
        <v>6</v>
      </c>
      <c r="U151">
        <f t="shared" si="17"/>
        <v>0.97634146931079224</v>
      </c>
      <c r="W151">
        <v>6</v>
      </c>
      <c r="X151">
        <v>1638</v>
      </c>
      <c r="Y151">
        <v>96.183000000000007</v>
      </c>
      <c r="Z151">
        <v>0</v>
      </c>
      <c r="AA151">
        <v>224</v>
      </c>
      <c r="AB151">
        <v>157547</v>
      </c>
      <c r="AC151">
        <v>157547</v>
      </c>
      <c r="AE151">
        <v>6</v>
      </c>
      <c r="AF151">
        <f t="shared" si="16"/>
        <v>0.91076579779515909</v>
      </c>
    </row>
    <row r="152" spans="1:32" x14ac:dyDescent="0.3">
      <c r="A152">
        <v>7</v>
      </c>
      <c r="B152">
        <v>1653</v>
      </c>
      <c r="C152">
        <v>132.506</v>
      </c>
      <c r="D152">
        <v>2</v>
      </c>
      <c r="E152">
        <v>255</v>
      </c>
      <c r="F152">
        <v>219033</v>
      </c>
      <c r="G152">
        <v>219033</v>
      </c>
      <c r="I152">
        <v>7</v>
      </c>
      <c r="J152">
        <f t="shared" si="15"/>
        <v>1.7680063283476071</v>
      </c>
      <c r="L152">
        <v>7</v>
      </c>
      <c r="M152">
        <v>1539</v>
      </c>
      <c r="N152">
        <v>134.452</v>
      </c>
      <c r="O152">
        <v>39</v>
      </c>
      <c r="P152">
        <v>255</v>
      </c>
      <c r="Q152">
        <v>206922</v>
      </c>
      <c r="R152">
        <v>206922</v>
      </c>
      <c r="T152">
        <v>7</v>
      </c>
      <c r="U152">
        <f t="shared" si="17"/>
        <v>1.0683760242463045</v>
      </c>
      <c r="W152">
        <v>7</v>
      </c>
      <c r="X152">
        <v>1638</v>
      </c>
      <c r="Y152">
        <v>115.14100000000001</v>
      </c>
      <c r="Z152">
        <v>0</v>
      </c>
      <c r="AA152">
        <v>226</v>
      </c>
      <c r="AB152">
        <v>188601</v>
      </c>
      <c r="AC152">
        <v>188601</v>
      </c>
      <c r="AD152" s="12"/>
      <c r="AE152">
        <v>7</v>
      </c>
      <c r="AF152">
        <f t="shared" si="16"/>
        <v>0.98442980624686827</v>
      </c>
    </row>
    <row r="153" spans="1:32" x14ac:dyDescent="0.3">
      <c r="A153" t="s">
        <v>56</v>
      </c>
      <c r="B153" t="s">
        <v>50</v>
      </c>
      <c r="C153" t="s">
        <v>51</v>
      </c>
      <c r="D153" t="s">
        <v>52</v>
      </c>
      <c r="E153" t="s">
        <v>53</v>
      </c>
      <c r="F153" t="s">
        <v>54</v>
      </c>
      <c r="G153" t="s">
        <v>55</v>
      </c>
      <c r="L153" t="s">
        <v>56</v>
      </c>
      <c r="M153" t="s">
        <v>50</v>
      </c>
      <c r="N153" t="s">
        <v>51</v>
      </c>
      <c r="O153" t="s">
        <v>52</v>
      </c>
      <c r="P153" t="s">
        <v>53</v>
      </c>
      <c r="Q153" t="s">
        <v>54</v>
      </c>
      <c r="R153" t="s">
        <v>55</v>
      </c>
      <c r="W153" t="s">
        <v>56</v>
      </c>
      <c r="X153" t="s">
        <v>50</v>
      </c>
      <c r="Y153" t="s">
        <v>51</v>
      </c>
      <c r="Z153" t="s">
        <v>52</v>
      </c>
      <c r="AA153" t="s">
        <v>53</v>
      </c>
      <c r="AB153" t="s">
        <v>54</v>
      </c>
      <c r="AC153" t="s">
        <v>55</v>
      </c>
    </row>
    <row r="154" spans="1:32" x14ac:dyDescent="0.3">
      <c r="A154">
        <v>1</v>
      </c>
      <c r="B154">
        <v>1984</v>
      </c>
      <c r="C154">
        <v>113.331</v>
      </c>
      <c r="D154">
        <v>2</v>
      </c>
      <c r="E154">
        <v>239</v>
      </c>
      <c r="F154">
        <v>224849</v>
      </c>
      <c r="G154">
        <v>224849</v>
      </c>
      <c r="L154">
        <v>1</v>
      </c>
      <c r="M154">
        <v>1920</v>
      </c>
      <c r="N154">
        <v>93.346999999999994</v>
      </c>
      <c r="O154">
        <v>0</v>
      </c>
      <c r="P154">
        <v>239</v>
      </c>
      <c r="Q154">
        <v>179226</v>
      </c>
      <c r="R154">
        <v>179226</v>
      </c>
      <c r="W154">
        <v>1</v>
      </c>
      <c r="X154">
        <v>1943</v>
      </c>
      <c r="Y154">
        <v>75.141000000000005</v>
      </c>
      <c r="Z154">
        <v>0</v>
      </c>
      <c r="AA154">
        <v>213</v>
      </c>
      <c r="AB154">
        <v>145998</v>
      </c>
      <c r="AC154">
        <v>145998</v>
      </c>
    </row>
    <row r="155" spans="1:32" x14ac:dyDescent="0.3">
      <c r="A155">
        <v>2</v>
      </c>
      <c r="B155">
        <v>1984</v>
      </c>
      <c r="C155">
        <v>63.862000000000002</v>
      </c>
      <c r="D155">
        <v>0</v>
      </c>
      <c r="E155">
        <v>224</v>
      </c>
      <c r="F155">
        <v>126702</v>
      </c>
      <c r="G155">
        <v>126702</v>
      </c>
      <c r="L155">
        <v>2</v>
      </c>
      <c r="M155">
        <v>1920</v>
      </c>
      <c r="N155">
        <v>141.006</v>
      </c>
      <c r="O155">
        <v>4</v>
      </c>
      <c r="P155">
        <v>234</v>
      </c>
      <c r="Q155">
        <v>270732</v>
      </c>
      <c r="R155">
        <v>270732</v>
      </c>
      <c r="W155">
        <v>2</v>
      </c>
      <c r="X155">
        <v>1943</v>
      </c>
      <c r="Y155">
        <v>113.741</v>
      </c>
      <c r="Z155">
        <v>2</v>
      </c>
      <c r="AA155">
        <v>216</v>
      </c>
      <c r="AB155">
        <v>220999</v>
      </c>
      <c r="AC155">
        <v>220999</v>
      </c>
    </row>
    <row r="156" spans="1:32" x14ac:dyDescent="0.3">
      <c r="A156">
        <v>3</v>
      </c>
      <c r="B156">
        <v>1984</v>
      </c>
      <c r="C156">
        <v>73.724000000000004</v>
      </c>
      <c r="D156">
        <v>0</v>
      </c>
      <c r="E156">
        <v>237</v>
      </c>
      <c r="F156">
        <v>146269</v>
      </c>
      <c r="G156">
        <v>146269</v>
      </c>
      <c r="L156">
        <v>3</v>
      </c>
      <c r="M156">
        <v>1920</v>
      </c>
      <c r="N156">
        <v>125.877</v>
      </c>
      <c r="O156">
        <v>3</v>
      </c>
      <c r="P156">
        <v>240</v>
      </c>
      <c r="Q156">
        <v>241683</v>
      </c>
      <c r="R156">
        <v>241683</v>
      </c>
      <c r="W156">
        <v>3</v>
      </c>
      <c r="X156">
        <v>1943</v>
      </c>
      <c r="Y156">
        <v>94.527000000000001</v>
      </c>
      <c r="Z156">
        <v>1</v>
      </c>
      <c r="AA156">
        <v>226</v>
      </c>
      <c r="AB156">
        <v>183666</v>
      </c>
      <c r="AC156">
        <v>183666</v>
      </c>
    </row>
    <row r="157" spans="1:32" x14ac:dyDescent="0.3">
      <c r="A157">
        <v>4</v>
      </c>
      <c r="B157">
        <v>1984</v>
      </c>
      <c r="C157">
        <v>114.05800000000001</v>
      </c>
      <c r="D157">
        <v>0</v>
      </c>
      <c r="E157">
        <v>238</v>
      </c>
      <c r="F157">
        <v>226292</v>
      </c>
      <c r="G157">
        <v>226292</v>
      </c>
      <c r="L157">
        <v>4</v>
      </c>
      <c r="M157">
        <v>1920</v>
      </c>
      <c r="N157">
        <v>115.828</v>
      </c>
      <c r="O157">
        <v>0</v>
      </c>
      <c r="P157">
        <v>240</v>
      </c>
      <c r="Q157">
        <v>222390</v>
      </c>
      <c r="R157">
        <v>222390</v>
      </c>
      <c r="W157">
        <v>4</v>
      </c>
      <c r="X157">
        <v>1943</v>
      </c>
      <c r="Y157">
        <v>98.81</v>
      </c>
      <c r="Z157">
        <v>0</v>
      </c>
      <c r="AA157">
        <v>228</v>
      </c>
      <c r="AB157">
        <v>191988</v>
      </c>
      <c r="AC157">
        <v>191988</v>
      </c>
    </row>
    <row r="158" spans="1:32" x14ac:dyDescent="0.3">
      <c r="A158">
        <v>5</v>
      </c>
      <c r="B158">
        <v>1984</v>
      </c>
      <c r="C158">
        <v>107.01600000000001</v>
      </c>
      <c r="D158">
        <v>1</v>
      </c>
      <c r="E158">
        <v>227</v>
      </c>
      <c r="F158">
        <v>212319</v>
      </c>
      <c r="G158">
        <v>212319</v>
      </c>
      <c r="L158">
        <v>5</v>
      </c>
      <c r="M158">
        <v>1920</v>
      </c>
      <c r="N158">
        <v>117.82899999999999</v>
      </c>
      <c r="O158">
        <v>3</v>
      </c>
      <c r="P158">
        <v>243</v>
      </c>
      <c r="Q158">
        <v>226232</v>
      </c>
      <c r="R158">
        <v>226232</v>
      </c>
      <c r="W158">
        <v>5</v>
      </c>
      <c r="X158">
        <v>1943</v>
      </c>
      <c r="Y158">
        <v>97.078000000000003</v>
      </c>
      <c r="Z158">
        <v>0</v>
      </c>
      <c r="AA158">
        <v>229</v>
      </c>
      <c r="AB158">
        <v>188623</v>
      </c>
      <c r="AC158">
        <v>188623</v>
      </c>
    </row>
    <row r="159" spans="1:32" x14ac:dyDescent="0.3">
      <c r="A159">
        <v>6</v>
      </c>
      <c r="B159">
        <v>1984</v>
      </c>
      <c r="C159">
        <v>77.028000000000006</v>
      </c>
      <c r="D159">
        <v>1</v>
      </c>
      <c r="E159">
        <v>223</v>
      </c>
      <c r="F159">
        <v>152824</v>
      </c>
      <c r="G159">
        <v>152824</v>
      </c>
      <c r="L159">
        <v>6</v>
      </c>
      <c r="M159">
        <v>1920</v>
      </c>
      <c r="N159">
        <v>129.27000000000001</v>
      </c>
      <c r="O159">
        <v>5</v>
      </c>
      <c r="P159">
        <v>240</v>
      </c>
      <c r="Q159">
        <v>248198</v>
      </c>
      <c r="R159">
        <v>248198</v>
      </c>
      <c r="W159">
        <v>6</v>
      </c>
      <c r="X159">
        <v>1943</v>
      </c>
      <c r="Y159">
        <v>89.028999999999996</v>
      </c>
      <c r="Z159">
        <v>0</v>
      </c>
      <c r="AA159">
        <v>223</v>
      </c>
      <c r="AB159">
        <v>172983</v>
      </c>
      <c r="AC159">
        <v>172983</v>
      </c>
    </row>
    <row r="160" spans="1:32" x14ac:dyDescent="0.3">
      <c r="A160">
        <v>7</v>
      </c>
      <c r="B160">
        <v>1984</v>
      </c>
      <c r="C160">
        <v>62.442999999999998</v>
      </c>
      <c r="D160">
        <v>0</v>
      </c>
      <c r="E160">
        <v>209</v>
      </c>
      <c r="F160">
        <v>123887</v>
      </c>
      <c r="G160">
        <v>123887</v>
      </c>
      <c r="L160">
        <v>7</v>
      </c>
      <c r="M160">
        <v>1920</v>
      </c>
      <c r="N160">
        <v>100.874</v>
      </c>
      <c r="O160">
        <v>1</v>
      </c>
      <c r="P160">
        <v>236</v>
      </c>
      <c r="Q160">
        <v>193679</v>
      </c>
      <c r="R160">
        <v>193679</v>
      </c>
      <c r="W160">
        <v>7</v>
      </c>
      <c r="X160">
        <v>1943</v>
      </c>
      <c r="Y160">
        <v>98.602000000000004</v>
      </c>
      <c r="Z160">
        <v>0</v>
      </c>
      <c r="AA160">
        <v>222</v>
      </c>
      <c r="AB160">
        <v>191584</v>
      </c>
      <c r="AC160">
        <v>191584</v>
      </c>
      <c r="AD160" s="13"/>
    </row>
    <row r="166" spans="1:32" x14ac:dyDescent="0.3">
      <c r="AD166" s="13"/>
    </row>
    <row r="167" spans="1:32" x14ac:dyDescent="0.3">
      <c r="AD167" s="13"/>
    </row>
    <row r="168" spans="1:32" x14ac:dyDescent="0.3">
      <c r="A168" t="s">
        <v>72</v>
      </c>
      <c r="B168" t="s">
        <v>50</v>
      </c>
      <c r="C168" t="s">
        <v>51</v>
      </c>
      <c r="D168" t="s">
        <v>52</v>
      </c>
      <c r="E168" t="s">
        <v>53</v>
      </c>
      <c r="F168" t="s">
        <v>54</v>
      </c>
      <c r="G168" t="s">
        <v>55</v>
      </c>
      <c r="I168" t="s">
        <v>72</v>
      </c>
      <c r="L168" t="s">
        <v>63</v>
      </c>
      <c r="M168" t="s">
        <v>50</v>
      </c>
      <c r="N168" t="s">
        <v>51</v>
      </c>
      <c r="O168" t="s">
        <v>52</v>
      </c>
      <c r="P168" t="s">
        <v>53</v>
      </c>
      <c r="Q168" t="s">
        <v>54</v>
      </c>
      <c r="R168" t="s">
        <v>55</v>
      </c>
      <c r="T168" t="s">
        <v>63</v>
      </c>
      <c r="W168" t="s">
        <v>68</v>
      </c>
      <c r="X168" t="s">
        <v>50</v>
      </c>
      <c r="Y168" t="s">
        <v>51</v>
      </c>
      <c r="Z168" t="s">
        <v>52</v>
      </c>
      <c r="AA168" t="s">
        <v>53</v>
      </c>
      <c r="AB168" t="s">
        <v>54</v>
      </c>
      <c r="AC168" t="s">
        <v>55</v>
      </c>
      <c r="AE168" t="s">
        <v>68</v>
      </c>
    </row>
    <row r="169" spans="1:32" x14ac:dyDescent="0.3">
      <c r="A169">
        <v>1</v>
      </c>
      <c r="B169">
        <v>1881</v>
      </c>
      <c r="C169">
        <v>95.724000000000004</v>
      </c>
      <c r="D169">
        <v>0</v>
      </c>
      <c r="E169">
        <v>253</v>
      </c>
      <c r="F169">
        <v>180057</v>
      </c>
      <c r="G169">
        <v>180057</v>
      </c>
      <c r="I169">
        <v>1</v>
      </c>
      <c r="J169">
        <f t="shared" ref="J169:J175" si="18">F169/F177</f>
        <v>0.71231278038436885</v>
      </c>
      <c r="L169">
        <v>1</v>
      </c>
      <c r="M169">
        <v>1696</v>
      </c>
      <c r="N169">
        <v>105.045</v>
      </c>
      <c r="O169">
        <v>1</v>
      </c>
      <c r="P169">
        <v>255</v>
      </c>
      <c r="Q169">
        <v>178157</v>
      </c>
      <c r="R169">
        <v>178157</v>
      </c>
      <c r="T169">
        <v>1</v>
      </c>
      <c r="U169">
        <f>Q169/Q177</f>
        <v>1.6004617485357002</v>
      </c>
      <c r="W169">
        <v>1</v>
      </c>
      <c r="X169">
        <v>1740</v>
      </c>
      <c r="Y169">
        <v>129.03899999999999</v>
      </c>
      <c r="Z169">
        <v>5</v>
      </c>
      <c r="AA169">
        <v>233</v>
      </c>
      <c r="AB169">
        <v>224527</v>
      </c>
      <c r="AC169">
        <v>224527</v>
      </c>
      <c r="AE169">
        <v>1</v>
      </c>
      <c r="AF169">
        <f>AB169/AB177</f>
        <v>1.296075873375049</v>
      </c>
    </row>
    <row r="170" spans="1:32" x14ac:dyDescent="0.3">
      <c r="A170">
        <v>2</v>
      </c>
      <c r="B170">
        <v>1881</v>
      </c>
      <c r="C170">
        <v>140.80600000000001</v>
      </c>
      <c r="D170">
        <v>0</v>
      </c>
      <c r="E170">
        <v>255</v>
      </c>
      <c r="F170">
        <v>264856</v>
      </c>
      <c r="G170">
        <v>264856</v>
      </c>
      <c r="I170">
        <v>2</v>
      </c>
      <c r="J170">
        <f t="shared" si="18"/>
        <v>1.4221296291324588</v>
      </c>
      <c r="L170">
        <v>2</v>
      </c>
      <c r="M170">
        <v>1696</v>
      </c>
      <c r="N170">
        <v>81.218999999999994</v>
      </c>
      <c r="O170">
        <v>0</v>
      </c>
      <c r="P170">
        <v>232</v>
      </c>
      <c r="Q170">
        <v>137747</v>
      </c>
      <c r="R170">
        <v>137747</v>
      </c>
      <c r="T170">
        <v>2</v>
      </c>
      <c r="U170">
        <f t="shared" ref="U170:U171" si="19">Q170/Q178</f>
        <v>0.85577341235819637</v>
      </c>
      <c r="W170">
        <v>2</v>
      </c>
      <c r="X170">
        <v>1740</v>
      </c>
      <c r="Y170">
        <v>100.093</v>
      </c>
      <c r="Z170">
        <v>2</v>
      </c>
      <c r="AA170">
        <v>235</v>
      </c>
      <c r="AB170">
        <v>174162</v>
      </c>
      <c r="AC170">
        <v>174162</v>
      </c>
      <c r="AE170">
        <v>2</v>
      </c>
      <c r="AF170">
        <f t="shared" ref="AF170:AF175" si="20">AB170/AB178</f>
        <v>0.7501679847004703</v>
      </c>
    </row>
    <row r="171" spans="1:32" x14ac:dyDescent="0.3">
      <c r="A171">
        <v>3</v>
      </c>
      <c r="B171">
        <v>1881</v>
      </c>
      <c r="C171">
        <v>120.94499999999999</v>
      </c>
      <c r="D171">
        <v>0</v>
      </c>
      <c r="E171">
        <v>255</v>
      </c>
      <c r="F171">
        <v>227498</v>
      </c>
      <c r="G171">
        <v>227498</v>
      </c>
      <c r="I171">
        <v>3</v>
      </c>
      <c r="J171">
        <f t="shared" si="18"/>
        <v>1.3424720586326138</v>
      </c>
      <c r="L171">
        <v>3</v>
      </c>
      <c r="M171">
        <v>1696</v>
      </c>
      <c r="N171">
        <v>112.55800000000001</v>
      </c>
      <c r="O171">
        <v>4</v>
      </c>
      <c r="P171">
        <v>222</v>
      </c>
      <c r="Q171">
        <v>190899</v>
      </c>
      <c r="R171">
        <v>190899</v>
      </c>
      <c r="T171">
        <v>3</v>
      </c>
      <c r="U171">
        <f t="shared" si="19"/>
        <v>1.2025891394733526</v>
      </c>
      <c r="W171">
        <v>3</v>
      </c>
      <c r="X171">
        <v>1740</v>
      </c>
      <c r="Y171">
        <v>103.47</v>
      </c>
      <c r="Z171">
        <v>1</v>
      </c>
      <c r="AA171">
        <v>240</v>
      </c>
      <c r="AB171">
        <v>180038</v>
      </c>
      <c r="AC171">
        <v>180038</v>
      </c>
      <c r="AE171">
        <v>3</v>
      </c>
      <c r="AF171">
        <f t="shared" si="20"/>
        <v>0.91699858404555501</v>
      </c>
    </row>
    <row r="172" spans="1:32" x14ac:dyDescent="0.3">
      <c r="A172">
        <v>4</v>
      </c>
      <c r="B172">
        <v>1881</v>
      </c>
      <c r="C172">
        <v>94.340999999999994</v>
      </c>
      <c r="D172">
        <v>5</v>
      </c>
      <c r="E172">
        <v>250</v>
      </c>
      <c r="F172">
        <v>177456</v>
      </c>
      <c r="G172">
        <v>177456</v>
      </c>
      <c r="I172">
        <v>4</v>
      </c>
      <c r="J172">
        <f t="shared" si="18"/>
        <v>0.90365881604073839</v>
      </c>
      <c r="L172">
        <v>4</v>
      </c>
      <c r="M172">
        <v>1696</v>
      </c>
      <c r="N172">
        <v>127.99299999999999</v>
      </c>
      <c r="O172">
        <v>6</v>
      </c>
      <c r="P172">
        <v>223</v>
      </c>
      <c r="Q172">
        <v>217076</v>
      </c>
      <c r="R172">
        <v>217076</v>
      </c>
      <c r="T172">
        <v>4</v>
      </c>
      <c r="U172">
        <f>Q172/Q180</f>
        <v>1.1599843964582097</v>
      </c>
      <c r="W172">
        <v>4</v>
      </c>
      <c r="X172">
        <v>1740</v>
      </c>
      <c r="Y172">
        <v>123.711</v>
      </c>
      <c r="Z172">
        <v>4</v>
      </c>
      <c r="AA172">
        <v>239</v>
      </c>
      <c r="AB172">
        <v>215258</v>
      </c>
      <c r="AC172">
        <v>215258</v>
      </c>
      <c r="AE172">
        <v>4</v>
      </c>
      <c r="AF172">
        <f t="shared" si="20"/>
        <v>1.1653394110991409</v>
      </c>
    </row>
    <row r="173" spans="1:32" x14ac:dyDescent="0.3">
      <c r="A173">
        <v>5</v>
      </c>
      <c r="B173">
        <v>1881</v>
      </c>
      <c r="C173">
        <v>98.926000000000002</v>
      </c>
      <c r="D173">
        <v>1</v>
      </c>
      <c r="E173">
        <v>255</v>
      </c>
      <c r="F173">
        <v>186080</v>
      </c>
      <c r="G173">
        <v>186080</v>
      </c>
      <c r="I173">
        <v>5</v>
      </c>
      <c r="J173">
        <f t="shared" si="18"/>
        <v>0.98495675463948085</v>
      </c>
      <c r="L173">
        <v>5</v>
      </c>
      <c r="M173">
        <v>1696</v>
      </c>
      <c r="N173">
        <v>110.57899999999999</v>
      </c>
      <c r="O173">
        <v>0</v>
      </c>
      <c r="P173">
        <v>226</v>
      </c>
      <c r="Q173">
        <v>187542</v>
      </c>
      <c r="R173">
        <v>187542</v>
      </c>
      <c r="T173">
        <v>5</v>
      </c>
      <c r="U173">
        <f t="shared" ref="U173:U175" si="21">Q173/Q181</f>
        <v>0.91204948766455762</v>
      </c>
      <c r="W173">
        <v>5</v>
      </c>
      <c r="X173">
        <v>1740</v>
      </c>
      <c r="Y173">
        <v>85.42</v>
      </c>
      <c r="Z173">
        <v>3</v>
      </c>
      <c r="AA173">
        <v>240</v>
      </c>
      <c r="AB173">
        <v>148630</v>
      </c>
      <c r="AC173">
        <v>148630</v>
      </c>
      <c r="AE173">
        <v>5</v>
      </c>
      <c r="AF173">
        <f t="shared" si="20"/>
        <v>1.1170652517023163</v>
      </c>
    </row>
    <row r="174" spans="1:32" x14ac:dyDescent="0.3">
      <c r="A174">
        <v>6</v>
      </c>
      <c r="B174">
        <v>1881</v>
      </c>
      <c r="C174">
        <v>117.91800000000001</v>
      </c>
      <c r="D174">
        <v>4</v>
      </c>
      <c r="E174">
        <v>226</v>
      </c>
      <c r="F174">
        <v>221804</v>
      </c>
      <c r="G174">
        <v>221804</v>
      </c>
      <c r="I174">
        <v>6</v>
      </c>
      <c r="J174">
        <f t="shared" si="18"/>
        <v>1.1284002747182866</v>
      </c>
      <c r="L174">
        <v>6</v>
      </c>
      <c r="M174">
        <v>1696</v>
      </c>
      <c r="N174">
        <v>123.42</v>
      </c>
      <c r="O174">
        <v>4</v>
      </c>
      <c r="P174">
        <v>223</v>
      </c>
      <c r="Q174">
        <v>209320</v>
      </c>
      <c r="R174">
        <v>209320</v>
      </c>
      <c r="T174">
        <v>6</v>
      </c>
      <c r="U174">
        <f t="shared" si="21"/>
        <v>0.99333254241309765</v>
      </c>
      <c r="W174">
        <v>6</v>
      </c>
      <c r="X174">
        <v>1740</v>
      </c>
      <c r="Y174">
        <v>85.29</v>
      </c>
      <c r="Z174">
        <v>2</v>
      </c>
      <c r="AA174">
        <v>246</v>
      </c>
      <c r="AB174">
        <v>148404</v>
      </c>
      <c r="AC174">
        <v>148404</v>
      </c>
      <c r="AE174">
        <v>6</v>
      </c>
      <c r="AF174">
        <f t="shared" si="20"/>
        <v>0.74696866742166856</v>
      </c>
    </row>
    <row r="175" spans="1:32" x14ac:dyDescent="0.3">
      <c r="A175">
        <v>7</v>
      </c>
      <c r="B175">
        <v>1881</v>
      </c>
      <c r="C175">
        <v>82.555999999999997</v>
      </c>
      <c r="D175">
        <v>0</v>
      </c>
      <c r="E175">
        <v>217</v>
      </c>
      <c r="F175">
        <v>155288</v>
      </c>
      <c r="G175">
        <v>155288</v>
      </c>
      <c r="I175">
        <v>7</v>
      </c>
      <c r="J175">
        <f t="shared" si="18"/>
        <v>0.74212063140086693</v>
      </c>
      <c r="L175">
        <v>7</v>
      </c>
      <c r="M175">
        <v>1696</v>
      </c>
      <c r="N175">
        <v>115.01900000000001</v>
      </c>
      <c r="O175">
        <v>5</v>
      </c>
      <c r="P175">
        <v>225</v>
      </c>
      <c r="Q175">
        <v>195072</v>
      </c>
      <c r="R175">
        <v>195072</v>
      </c>
      <c r="T175">
        <v>7</v>
      </c>
      <c r="U175">
        <f t="shared" si="21"/>
        <v>1.0646407754273364</v>
      </c>
      <c r="W175">
        <v>7</v>
      </c>
      <c r="X175">
        <v>1740</v>
      </c>
      <c r="Y175">
        <v>114.13200000000001</v>
      </c>
      <c r="Z175">
        <v>1</v>
      </c>
      <c r="AA175">
        <v>243</v>
      </c>
      <c r="AB175">
        <v>198590</v>
      </c>
      <c r="AC175">
        <v>198590</v>
      </c>
      <c r="AE175">
        <v>7</v>
      </c>
      <c r="AF175">
        <f t="shared" si="20"/>
        <v>0.92927600793621079</v>
      </c>
    </row>
    <row r="176" spans="1:32" x14ac:dyDescent="0.3">
      <c r="A176" t="s">
        <v>56</v>
      </c>
      <c r="B176" t="s">
        <v>50</v>
      </c>
      <c r="C176" t="s">
        <v>51</v>
      </c>
      <c r="D176" t="s">
        <v>52</v>
      </c>
      <c r="E176" t="s">
        <v>53</v>
      </c>
      <c r="F176" t="s">
        <v>54</v>
      </c>
      <c r="G176" t="s">
        <v>55</v>
      </c>
      <c r="L176" t="s">
        <v>56</v>
      </c>
      <c r="M176" t="s">
        <v>50</v>
      </c>
      <c r="N176" t="s">
        <v>51</v>
      </c>
      <c r="O176" t="s">
        <v>52</v>
      </c>
      <c r="P176" t="s">
        <v>53</v>
      </c>
      <c r="Q176" t="s">
        <v>54</v>
      </c>
      <c r="R176" t="s">
        <v>55</v>
      </c>
      <c r="W176" t="s">
        <v>56</v>
      </c>
      <c r="X176" t="s">
        <v>50</v>
      </c>
      <c r="Y176" t="s">
        <v>51</v>
      </c>
      <c r="Z176" t="s">
        <v>52</v>
      </c>
      <c r="AA176" t="s">
        <v>53</v>
      </c>
      <c r="AB176" t="s">
        <v>54</v>
      </c>
      <c r="AC176" t="s">
        <v>55</v>
      </c>
    </row>
    <row r="177" spans="1:30" x14ac:dyDescent="0.3">
      <c r="A177">
        <v>1</v>
      </c>
      <c r="B177">
        <v>2484</v>
      </c>
      <c r="C177">
        <v>101.762</v>
      </c>
      <c r="D177">
        <v>0</v>
      </c>
      <c r="E177">
        <v>231</v>
      </c>
      <c r="F177">
        <v>252778</v>
      </c>
      <c r="G177">
        <v>252778</v>
      </c>
      <c r="L177">
        <v>1</v>
      </c>
      <c r="M177">
        <v>1650</v>
      </c>
      <c r="N177">
        <v>67.463999999999999</v>
      </c>
      <c r="O177">
        <v>0</v>
      </c>
      <c r="P177">
        <v>255</v>
      </c>
      <c r="Q177">
        <v>111316</v>
      </c>
      <c r="R177">
        <v>111316</v>
      </c>
      <c r="W177">
        <v>1</v>
      </c>
      <c r="X177">
        <v>1952</v>
      </c>
      <c r="Y177">
        <v>88.748000000000005</v>
      </c>
      <c r="Z177">
        <v>0</v>
      </c>
      <c r="AA177">
        <v>240</v>
      </c>
      <c r="AB177">
        <v>173236</v>
      </c>
      <c r="AC177">
        <v>173236</v>
      </c>
    </row>
    <row r="178" spans="1:30" x14ac:dyDescent="0.3">
      <c r="A178">
        <v>2</v>
      </c>
      <c r="B178">
        <v>2484</v>
      </c>
      <c r="C178">
        <v>74.974999999999994</v>
      </c>
      <c r="D178">
        <v>0</v>
      </c>
      <c r="E178">
        <v>218</v>
      </c>
      <c r="F178">
        <v>186239</v>
      </c>
      <c r="G178">
        <v>186239</v>
      </c>
      <c r="L178">
        <v>2</v>
      </c>
      <c r="M178">
        <v>1650</v>
      </c>
      <c r="N178">
        <v>97.552999999999997</v>
      </c>
      <c r="O178">
        <v>0</v>
      </c>
      <c r="P178">
        <v>255</v>
      </c>
      <c r="Q178">
        <v>160962</v>
      </c>
      <c r="R178">
        <v>160962</v>
      </c>
      <c r="W178">
        <v>2</v>
      </c>
      <c r="X178">
        <v>1952</v>
      </c>
      <c r="Y178">
        <v>118.93600000000001</v>
      </c>
      <c r="Z178">
        <v>0</v>
      </c>
      <c r="AA178">
        <v>248</v>
      </c>
      <c r="AB178">
        <v>232164</v>
      </c>
      <c r="AC178">
        <v>232164</v>
      </c>
    </row>
    <row r="179" spans="1:30" x14ac:dyDescent="0.3">
      <c r="A179">
        <v>3</v>
      </c>
      <c r="B179">
        <v>2484</v>
      </c>
      <c r="C179">
        <v>68.221000000000004</v>
      </c>
      <c r="D179">
        <v>0</v>
      </c>
      <c r="E179">
        <v>218</v>
      </c>
      <c r="F179">
        <v>169462</v>
      </c>
      <c r="G179">
        <v>169462</v>
      </c>
      <c r="L179">
        <v>3</v>
      </c>
      <c r="M179">
        <v>1650</v>
      </c>
      <c r="N179">
        <v>96.206000000000003</v>
      </c>
      <c r="O179">
        <v>1</v>
      </c>
      <c r="P179">
        <v>255</v>
      </c>
      <c r="Q179">
        <v>158740</v>
      </c>
      <c r="R179">
        <v>158740</v>
      </c>
      <c r="W179">
        <v>3</v>
      </c>
      <c r="X179">
        <v>1952</v>
      </c>
      <c r="Y179">
        <v>100.581</v>
      </c>
      <c r="Z179">
        <v>0</v>
      </c>
      <c r="AA179">
        <v>255</v>
      </c>
      <c r="AB179">
        <v>196334</v>
      </c>
      <c r="AC179">
        <v>196334</v>
      </c>
    </row>
    <row r="180" spans="1:30" x14ac:dyDescent="0.3">
      <c r="A180">
        <v>4</v>
      </c>
      <c r="B180">
        <v>2484</v>
      </c>
      <c r="C180">
        <v>79.055999999999997</v>
      </c>
      <c r="D180">
        <v>4</v>
      </c>
      <c r="E180">
        <v>210</v>
      </c>
      <c r="F180">
        <v>196375</v>
      </c>
      <c r="G180">
        <v>196375</v>
      </c>
      <c r="L180">
        <v>4</v>
      </c>
      <c r="M180">
        <v>1650</v>
      </c>
      <c r="N180">
        <v>113.416</v>
      </c>
      <c r="O180">
        <v>0</v>
      </c>
      <c r="P180">
        <v>255</v>
      </c>
      <c r="Q180">
        <v>187137</v>
      </c>
      <c r="R180">
        <v>187137</v>
      </c>
      <c r="W180">
        <v>4</v>
      </c>
      <c r="X180">
        <v>1952</v>
      </c>
      <c r="Y180">
        <v>94.63</v>
      </c>
      <c r="Z180">
        <v>0</v>
      </c>
      <c r="AA180">
        <v>249</v>
      </c>
      <c r="AB180">
        <v>184717</v>
      </c>
      <c r="AC180">
        <v>184717</v>
      </c>
    </row>
    <row r="181" spans="1:30" x14ac:dyDescent="0.3">
      <c r="A181">
        <v>5</v>
      </c>
      <c r="B181">
        <v>2484</v>
      </c>
      <c r="C181">
        <v>76.055999999999997</v>
      </c>
      <c r="D181">
        <v>0</v>
      </c>
      <c r="E181">
        <v>255</v>
      </c>
      <c r="F181">
        <v>188922</v>
      </c>
      <c r="G181">
        <v>188922</v>
      </c>
      <c r="L181">
        <v>5</v>
      </c>
      <c r="M181">
        <v>1650</v>
      </c>
      <c r="N181">
        <v>124.622</v>
      </c>
      <c r="O181">
        <v>1</v>
      </c>
      <c r="P181">
        <v>255</v>
      </c>
      <c r="Q181">
        <v>205627</v>
      </c>
      <c r="R181">
        <v>205627</v>
      </c>
      <c r="W181">
        <v>5</v>
      </c>
      <c r="X181">
        <v>1952</v>
      </c>
      <c r="Y181">
        <v>68.162999999999997</v>
      </c>
      <c r="Z181">
        <v>0</v>
      </c>
      <c r="AA181">
        <v>241</v>
      </c>
      <c r="AB181">
        <v>133054</v>
      </c>
      <c r="AC181">
        <v>133054</v>
      </c>
    </row>
    <row r="182" spans="1:30" x14ac:dyDescent="0.3">
      <c r="A182">
        <v>6</v>
      </c>
      <c r="B182">
        <v>2484</v>
      </c>
      <c r="C182">
        <v>79.132000000000005</v>
      </c>
      <c r="D182">
        <v>0</v>
      </c>
      <c r="E182">
        <v>255</v>
      </c>
      <c r="F182">
        <v>196565</v>
      </c>
      <c r="G182">
        <v>196565</v>
      </c>
      <c r="L182">
        <v>6</v>
      </c>
      <c r="M182">
        <v>1650</v>
      </c>
      <c r="N182">
        <v>127.712</v>
      </c>
      <c r="O182">
        <v>0</v>
      </c>
      <c r="P182">
        <v>255</v>
      </c>
      <c r="Q182">
        <v>210725</v>
      </c>
      <c r="R182">
        <v>210725</v>
      </c>
      <c r="W182">
        <v>6</v>
      </c>
      <c r="X182">
        <v>1952</v>
      </c>
      <c r="Y182">
        <v>101.78</v>
      </c>
      <c r="Z182">
        <v>0</v>
      </c>
      <c r="AA182">
        <v>246</v>
      </c>
      <c r="AB182">
        <v>198675</v>
      </c>
      <c r="AC182">
        <v>198675</v>
      </c>
    </row>
    <row r="183" spans="1:30" x14ac:dyDescent="0.3">
      <c r="A183">
        <v>7</v>
      </c>
      <c r="B183">
        <v>2484</v>
      </c>
      <c r="C183">
        <v>84.239000000000004</v>
      </c>
      <c r="D183">
        <v>0</v>
      </c>
      <c r="E183">
        <v>244</v>
      </c>
      <c r="F183">
        <v>209249</v>
      </c>
      <c r="G183">
        <v>209249</v>
      </c>
      <c r="L183">
        <v>7</v>
      </c>
      <c r="M183">
        <v>1650</v>
      </c>
      <c r="N183">
        <v>111.047</v>
      </c>
      <c r="O183">
        <v>0</v>
      </c>
      <c r="P183">
        <v>255</v>
      </c>
      <c r="Q183">
        <v>183228</v>
      </c>
      <c r="R183">
        <v>183228</v>
      </c>
      <c r="W183">
        <v>7</v>
      </c>
      <c r="X183">
        <v>1952</v>
      </c>
      <c r="Y183">
        <v>109.48</v>
      </c>
      <c r="Z183">
        <v>0</v>
      </c>
      <c r="AA183">
        <v>246</v>
      </c>
      <c r="AB183">
        <v>213704</v>
      </c>
      <c r="AC183">
        <v>213704</v>
      </c>
    </row>
    <row r="185" spans="1:30" x14ac:dyDescent="0.3">
      <c r="A185" t="s">
        <v>79</v>
      </c>
      <c r="C185" t="s">
        <v>73</v>
      </c>
      <c r="E185" t="s">
        <v>72</v>
      </c>
      <c r="L185" t="s">
        <v>65</v>
      </c>
      <c r="N185" t="s">
        <v>76</v>
      </c>
      <c r="P185" t="s">
        <v>63</v>
      </c>
      <c r="W185" t="s">
        <v>69</v>
      </c>
      <c r="Y185" t="s">
        <v>70</v>
      </c>
      <c r="AA185" t="s">
        <v>71</v>
      </c>
    </row>
    <row r="186" spans="1:30" x14ac:dyDescent="0.3">
      <c r="A186">
        <v>1</v>
      </c>
      <c r="B186">
        <v>0.58279791222524446</v>
      </c>
      <c r="C186">
        <v>1</v>
      </c>
      <c r="D186">
        <v>0.59772558472574933</v>
      </c>
      <c r="E186">
        <v>1</v>
      </c>
      <c r="F186">
        <v>0.71231278038436885</v>
      </c>
      <c r="G186">
        <v>1</v>
      </c>
      <c r="H186">
        <f>(B186+D186+F186)/3</f>
        <v>0.63094542577845425</v>
      </c>
      <c r="L186">
        <v>1</v>
      </c>
      <c r="M186">
        <v>1.7852720581134587</v>
      </c>
      <c r="N186">
        <v>1</v>
      </c>
      <c r="O186">
        <v>1.5976699809179471</v>
      </c>
      <c r="P186">
        <v>1</v>
      </c>
      <c r="Q186">
        <v>1.6004617485357002</v>
      </c>
      <c r="R186">
        <v>1</v>
      </c>
      <c r="S186">
        <f>(M186+O186+Q186)/3</f>
        <v>1.661134595855702</v>
      </c>
      <c r="W186">
        <v>1</v>
      </c>
      <c r="X186">
        <v>1.1053298022344986</v>
      </c>
      <c r="Y186">
        <v>1</v>
      </c>
      <c r="Z186">
        <v>1.296075873375049</v>
      </c>
      <c r="AA186">
        <v>1</v>
      </c>
      <c r="AB186">
        <v>1.4379032589487528</v>
      </c>
      <c r="AD186">
        <f>(X186+Z186+AB186)/3</f>
        <v>1.2797696448527667</v>
      </c>
    </row>
    <row r="187" spans="1:30" x14ac:dyDescent="0.3">
      <c r="A187">
        <v>2</v>
      </c>
      <c r="B187">
        <v>1.9605200750623801</v>
      </c>
      <c r="C187">
        <v>2</v>
      </c>
      <c r="D187">
        <v>1.8936086249625104</v>
      </c>
      <c r="E187">
        <v>2</v>
      </c>
      <c r="F187">
        <v>1.4221296291324588</v>
      </c>
      <c r="L187">
        <v>2</v>
      </c>
      <c r="M187">
        <v>0.86902797964267198</v>
      </c>
      <c r="N187">
        <v>2</v>
      </c>
      <c r="O187">
        <v>0.76452358790242747</v>
      </c>
      <c r="P187">
        <v>2</v>
      </c>
      <c r="Q187">
        <v>0.85577341235819637</v>
      </c>
      <c r="W187">
        <v>2</v>
      </c>
      <c r="X187">
        <v>0.59284167438599999</v>
      </c>
      <c r="Y187">
        <v>2</v>
      </c>
      <c r="Z187">
        <v>0.7501679847004703</v>
      </c>
      <c r="AA187">
        <v>2</v>
      </c>
      <c r="AB187">
        <v>0.67032882501730773</v>
      </c>
    </row>
    <row r="188" spans="1:30" x14ac:dyDescent="0.3">
      <c r="A188">
        <v>3</v>
      </c>
      <c r="B188">
        <v>1.6171801884478043</v>
      </c>
      <c r="C188">
        <v>3</v>
      </c>
      <c r="D188">
        <v>1.4047269072735851</v>
      </c>
      <c r="E188">
        <v>3</v>
      </c>
      <c r="F188">
        <v>1.3424720586326138</v>
      </c>
      <c r="L188">
        <v>3</v>
      </c>
      <c r="M188">
        <v>1.0339781679707765</v>
      </c>
      <c r="N188">
        <v>3</v>
      </c>
      <c r="O188">
        <v>0.99948693122809629</v>
      </c>
      <c r="P188">
        <v>3</v>
      </c>
      <c r="Q188">
        <v>1.2025891394733526</v>
      </c>
      <c r="W188">
        <v>3</v>
      </c>
      <c r="X188">
        <v>0.82363894465496967</v>
      </c>
      <c r="Y188">
        <v>3</v>
      </c>
      <c r="Z188">
        <v>0.91699858404555501</v>
      </c>
      <c r="AA188">
        <v>3</v>
      </c>
      <c r="AB188">
        <v>0.93639541341347876</v>
      </c>
    </row>
    <row r="189" spans="1:30" x14ac:dyDescent="0.3">
      <c r="A189">
        <v>4</v>
      </c>
      <c r="B189">
        <v>0.70402459905696757</v>
      </c>
      <c r="C189">
        <v>4</v>
      </c>
      <c r="D189">
        <v>0.73139129973662342</v>
      </c>
      <c r="E189">
        <v>4</v>
      </c>
      <c r="F189">
        <v>0.90365881604073839</v>
      </c>
      <c r="L189">
        <v>4</v>
      </c>
      <c r="M189">
        <v>1.158717781581817</v>
      </c>
      <c r="N189">
        <v>4</v>
      </c>
      <c r="O189">
        <v>1.1766581231170465</v>
      </c>
      <c r="P189">
        <v>4</v>
      </c>
      <c r="Q189">
        <v>1.1599843964582097</v>
      </c>
      <c r="W189">
        <v>4</v>
      </c>
      <c r="X189">
        <v>1.0143958158295781</v>
      </c>
      <c r="Y189">
        <v>4</v>
      </c>
      <c r="Z189">
        <v>1.1653394110991409</v>
      </c>
      <c r="AA189">
        <v>4</v>
      </c>
      <c r="AB189">
        <v>0.98308227597558184</v>
      </c>
    </row>
    <row r="190" spans="1:30" x14ac:dyDescent="0.3">
      <c r="A190">
        <v>5</v>
      </c>
      <c r="B190">
        <v>0.65356561609542196</v>
      </c>
      <c r="C190">
        <v>5</v>
      </c>
      <c r="D190">
        <v>0.77718904101846753</v>
      </c>
      <c r="E190">
        <v>5</v>
      </c>
      <c r="F190">
        <v>0.98495675463948085</v>
      </c>
      <c r="L190">
        <v>5</v>
      </c>
      <c r="M190">
        <v>1.1552116473442977</v>
      </c>
      <c r="N190">
        <v>5</v>
      </c>
      <c r="O190">
        <v>1.1293760387566745</v>
      </c>
      <c r="P190">
        <v>5</v>
      </c>
      <c r="Q190">
        <v>0.91204948766455762</v>
      </c>
      <c r="W190">
        <v>5</v>
      </c>
      <c r="X190">
        <v>1.0232116542877769</v>
      </c>
      <c r="Y190">
        <v>5</v>
      </c>
      <c r="Z190">
        <v>1.1170652517023163</v>
      </c>
      <c r="AA190">
        <v>5</v>
      </c>
      <c r="AB190">
        <v>0.84553845501343949</v>
      </c>
    </row>
    <row r="191" spans="1:30" x14ac:dyDescent="0.3">
      <c r="A191">
        <v>6</v>
      </c>
      <c r="B191">
        <v>0.68466050684353796</v>
      </c>
      <c r="C191">
        <v>6</v>
      </c>
      <c r="D191">
        <v>1.1367913416740827</v>
      </c>
      <c r="E191">
        <v>6</v>
      </c>
      <c r="F191">
        <v>1.1284002747182866</v>
      </c>
      <c r="L191">
        <v>6</v>
      </c>
      <c r="M191">
        <v>1.0117544755789063</v>
      </c>
      <c r="N191">
        <v>6</v>
      </c>
      <c r="O191">
        <v>0.97634146931079224</v>
      </c>
      <c r="P191">
        <v>6</v>
      </c>
      <c r="Q191">
        <v>0.99333254241309765</v>
      </c>
      <c r="W191">
        <v>6</v>
      </c>
      <c r="X191">
        <v>0.99782193926048512</v>
      </c>
      <c r="Y191">
        <v>6</v>
      </c>
      <c r="Z191">
        <v>0.74696866742166856</v>
      </c>
      <c r="AA191">
        <v>6</v>
      </c>
      <c r="AB191">
        <v>0.94054907129602328</v>
      </c>
    </row>
    <row r="192" spans="1:30" x14ac:dyDescent="0.3">
      <c r="A192">
        <v>7</v>
      </c>
      <c r="B192">
        <v>0.69948291965166209</v>
      </c>
      <c r="C192">
        <v>7</v>
      </c>
      <c r="D192">
        <v>1.7680063283476071</v>
      </c>
      <c r="E192">
        <v>7</v>
      </c>
      <c r="F192">
        <v>0.74212063140086693</v>
      </c>
      <c r="L192">
        <v>7</v>
      </c>
      <c r="M192">
        <v>0.99317778158941639</v>
      </c>
      <c r="N192">
        <v>7</v>
      </c>
      <c r="O192">
        <v>1.0683760242463045</v>
      </c>
      <c r="P192">
        <v>7</v>
      </c>
      <c r="Q192">
        <v>1.0646407754273364</v>
      </c>
      <c r="W192">
        <v>7</v>
      </c>
      <c r="X192">
        <v>0.78513465311218122</v>
      </c>
      <c r="Y192">
        <v>7</v>
      </c>
      <c r="Z192">
        <v>0.92927600793621079</v>
      </c>
      <c r="AA192">
        <v>7</v>
      </c>
      <c r="AB192">
        <v>1.027069066310339</v>
      </c>
    </row>
    <row r="194" spans="1:26" x14ac:dyDescent="0.3">
      <c r="A194" t="s">
        <v>74</v>
      </c>
      <c r="L194" t="s">
        <v>43</v>
      </c>
      <c r="W194" t="s">
        <v>44</v>
      </c>
    </row>
    <row r="195" spans="1:26" x14ac:dyDescent="0.3">
      <c r="A195">
        <v>1</v>
      </c>
      <c r="B195">
        <f>B186/H186</f>
        <v>0.92368989204762697</v>
      </c>
      <c r="C195">
        <f>D186/H186</f>
        <v>0.94734910549241469</v>
      </c>
      <c r="D195">
        <f>F186/H186</f>
        <v>1.1289610024599581</v>
      </c>
      <c r="L195">
        <v>1</v>
      </c>
      <c r="M195">
        <f>M186/S186</f>
        <v>1.0747305260919027</v>
      </c>
      <c r="N195">
        <f>O186/S186</f>
        <v>0.96179441744450433</v>
      </c>
      <c r="O195">
        <f>Q186/S186</f>
        <v>0.96347505646359299</v>
      </c>
      <c r="W195">
        <v>1</v>
      </c>
      <c r="X195">
        <f>X186/AD186</f>
        <v>0.86369434271248335</v>
      </c>
      <c r="Y195">
        <f>Z186/AD186</f>
        <v>1.0127415340626855</v>
      </c>
      <c r="Z195">
        <f>AB186/AD186</f>
        <v>1.1235641232248315</v>
      </c>
    </row>
    <row r="196" spans="1:26" x14ac:dyDescent="0.3">
      <c r="A196">
        <v>2</v>
      </c>
      <c r="B196">
        <f t="shared" ref="B196:B201" si="22">B187/0.630945</f>
        <v>3.1072757135128737</v>
      </c>
      <c r="C196">
        <f t="shared" ref="C196:C201" si="23">D187/0.630945</f>
        <v>3.0012261369255806</v>
      </c>
      <c r="D196">
        <f t="shared" ref="D196:D201" si="24">F187/0.630945</f>
        <v>2.2539676661713126</v>
      </c>
      <c r="L196">
        <v>2</v>
      </c>
      <c r="M196">
        <f>M187/1.661135</f>
        <v>0.52315313303414346</v>
      </c>
      <c r="N196">
        <f>O187/1.661135</f>
        <v>0.46024169492691891</v>
      </c>
      <c r="O196">
        <f>Q187/1.661135</f>
        <v>0.51517390962094978</v>
      </c>
      <c r="W196">
        <v>2</v>
      </c>
      <c r="X196">
        <f>X187/1.27977</f>
        <v>0.46324079669471857</v>
      </c>
      <c r="Y196">
        <f>Z187/1.27977</f>
        <v>0.58617406619976264</v>
      </c>
      <c r="Z196">
        <f>AB187/1.27977</f>
        <v>0.52378851279316418</v>
      </c>
    </row>
    <row r="197" spans="1:26" x14ac:dyDescent="0.3">
      <c r="A197">
        <v>3</v>
      </c>
      <c r="B197">
        <f t="shared" si="22"/>
        <v>2.5631080180488066</v>
      </c>
      <c r="C197">
        <f t="shared" si="23"/>
        <v>2.2263856711339103</v>
      </c>
      <c r="D197">
        <f t="shared" si="24"/>
        <v>2.1277164548932377</v>
      </c>
      <c r="L197">
        <v>3</v>
      </c>
      <c r="M197">
        <f t="shared" ref="M197:M201" si="25">M188/1.661135</f>
        <v>0.62245282169768046</v>
      </c>
      <c r="N197">
        <f t="shared" ref="N197:N201" si="26">O188/1.661135</f>
        <v>0.6016891650757441</v>
      </c>
      <c r="O197">
        <f t="shared" ref="O197:O201" si="27">Q188/1.661135</f>
        <v>0.72395629462587485</v>
      </c>
      <c r="W197">
        <v>3</v>
      </c>
      <c r="X197">
        <f t="shared" ref="X197:X200" si="28">X188/1.27977</f>
        <v>0.64358356943432771</v>
      </c>
      <c r="Y197">
        <f t="shared" ref="Y197:Y201" si="29">Z188/1.27977</f>
        <v>0.71653389597002193</v>
      </c>
      <c r="Z197">
        <f t="shared" ref="Z197:Z201" si="30">AB188/1.27977</f>
        <v>0.73169039234665501</v>
      </c>
    </row>
    <row r="198" spans="1:26" x14ac:dyDescent="0.3">
      <c r="A198">
        <v>4</v>
      </c>
      <c r="B198">
        <f t="shared" si="22"/>
        <v>1.1158256251447711</v>
      </c>
      <c r="C198">
        <f t="shared" si="23"/>
        <v>1.1591997713534832</v>
      </c>
      <c r="D198">
        <f t="shared" si="24"/>
        <v>1.432230726990052</v>
      </c>
      <c r="L198">
        <v>4</v>
      </c>
      <c r="M198">
        <f t="shared" si="25"/>
        <v>0.6975458235374109</v>
      </c>
      <c r="N198">
        <f t="shared" si="26"/>
        <v>0.70834587382545455</v>
      </c>
      <c r="O198">
        <f t="shared" si="27"/>
        <v>0.69830832319962532</v>
      </c>
      <c r="W198">
        <v>4</v>
      </c>
      <c r="X198">
        <f t="shared" si="28"/>
        <v>0.79263915846564459</v>
      </c>
      <c r="Y198">
        <f t="shared" si="29"/>
        <v>0.91058503566980065</v>
      </c>
      <c r="Z198">
        <f t="shared" si="30"/>
        <v>0.76817105884305914</v>
      </c>
    </row>
    <row r="199" spans="1:26" x14ac:dyDescent="0.3">
      <c r="A199">
        <v>5</v>
      </c>
      <c r="B199">
        <f t="shared" si="22"/>
        <v>1.0358519618911664</v>
      </c>
      <c r="C199">
        <f t="shared" si="23"/>
        <v>1.2317857198622186</v>
      </c>
      <c r="D199">
        <f t="shared" si="24"/>
        <v>1.5610817973666182</v>
      </c>
      <c r="L199">
        <v>5</v>
      </c>
      <c r="M199">
        <f t="shared" si="25"/>
        <v>0.69543513762836717</v>
      </c>
      <c r="N199">
        <f t="shared" si="26"/>
        <v>0.67988215211688063</v>
      </c>
      <c r="O199">
        <f t="shared" si="27"/>
        <v>0.54905199617403622</v>
      </c>
      <c r="W199">
        <v>5</v>
      </c>
      <c r="X199">
        <f t="shared" si="28"/>
        <v>0.79952777005850806</v>
      </c>
      <c r="Y199">
        <f t="shared" si="29"/>
        <v>0.87286407065513039</v>
      </c>
      <c r="Z199">
        <f t="shared" si="30"/>
        <v>0.6606956367264738</v>
      </c>
    </row>
    <row r="200" spans="1:26" x14ac:dyDescent="0.3">
      <c r="A200">
        <v>6</v>
      </c>
      <c r="B200">
        <f t="shared" si="22"/>
        <v>1.0851350067653092</v>
      </c>
      <c r="C200">
        <f t="shared" si="23"/>
        <v>1.8017281089066126</v>
      </c>
      <c r="D200">
        <f t="shared" si="24"/>
        <v>1.7884289038161594</v>
      </c>
      <c r="L200">
        <v>6</v>
      </c>
      <c r="M200">
        <f t="shared" si="25"/>
        <v>0.60907420262585898</v>
      </c>
      <c r="N200">
        <f t="shared" si="26"/>
        <v>0.5877556425641457</v>
      </c>
      <c r="O200">
        <f t="shared" si="27"/>
        <v>0.59798423512423593</v>
      </c>
      <c r="W200">
        <v>6</v>
      </c>
      <c r="X200">
        <f t="shared" si="28"/>
        <v>0.77968849032285881</v>
      </c>
      <c r="Y200">
        <f t="shared" si="29"/>
        <v>0.58367415037207349</v>
      </c>
      <c r="Z200">
        <f t="shared" si="30"/>
        <v>0.73493602076624953</v>
      </c>
    </row>
    <row r="201" spans="1:26" x14ac:dyDescent="0.3">
      <c r="A201">
        <v>7</v>
      </c>
      <c r="B201">
        <f t="shared" si="22"/>
        <v>1.1086274075421187</v>
      </c>
      <c r="C201">
        <f t="shared" si="23"/>
        <v>2.8021560173194291</v>
      </c>
      <c r="D201">
        <f t="shared" si="24"/>
        <v>1.1762049487686992</v>
      </c>
      <c r="L201">
        <v>7</v>
      </c>
      <c r="M201">
        <f t="shared" si="25"/>
        <v>0.59789106941303172</v>
      </c>
      <c r="N201">
        <f t="shared" si="26"/>
        <v>0.64316026346221378</v>
      </c>
      <c r="O201">
        <f t="shared" si="27"/>
        <v>0.64091165102615766</v>
      </c>
      <c r="W201">
        <v>7</v>
      </c>
      <c r="X201">
        <f>X192/1.27977</f>
        <v>0.61349668542955471</v>
      </c>
      <c r="Y201">
        <f t="shared" si="29"/>
        <v>0.72612735720966326</v>
      </c>
      <c r="Z201">
        <f t="shared" si="30"/>
        <v>0.80254191480526893</v>
      </c>
    </row>
  </sheetData>
  <mergeCells count="7">
    <mergeCell ref="A20:A22"/>
    <mergeCell ref="A2:A4"/>
    <mergeCell ref="A5:A7"/>
    <mergeCell ref="A8:A10"/>
    <mergeCell ref="A11:A13"/>
    <mergeCell ref="A14:A16"/>
    <mergeCell ref="A17:A19"/>
  </mergeCells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Physiological indexes</vt:lpstr>
      <vt:lpstr>Intestinal indexes</vt:lpstr>
      <vt:lpstr>mRNA expression</vt:lpstr>
      <vt:lpstr>Protein expression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 iua</dc:creator>
  <cp:lastModifiedBy>L iua</cp:lastModifiedBy>
  <dcterms:created xsi:type="dcterms:W3CDTF">2024-07-09T08:54:44Z</dcterms:created>
  <dcterms:modified xsi:type="dcterms:W3CDTF">2024-09-13T12:19:56Z</dcterms:modified>
</cp:coreProperties>
</file>