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studugedu-my.sharepoint.com/personal/tomasz_puzyn_ug_edu_pl/Documents/Publikacje/2024/final_vers_green_chemistry/"/>
    </mc:Choice>
  </mc:AlternateContent>
  <xr:revisionPtr revIDLastSave="138" documentId="11_38A4CE5FEA5ADCCE60BF58C6F143F25E4F2BEF33" xr6:coauthVersionLast="47" xr6:coauthVersionMax="47" xr10:uidLastSave="{2D6F57D2-543A-D44C-B341-F7C89796DB6B}"/>
  <bookViews>
    <workbookView xWindow="140" yWindow="1140" windowWidth="27640" windowHeight="15520" activeTab="2" xr2:uid="{00000000-000D-0000-FFFF-FFFF00000000}"/>
  </bookViews>
  <sheets>
    <sheet name="orginal_dataset" sheetId="5" r:id="rId1"/>
    <sheet name="Feature_selection" sheetId="1" r:id="rId2"/>
    <sheet name="training set" sheetId="6" r:id="rId3"/>
    <sheet name="validation set" sheetId="7" r:id="rId4"/>
    <sheet name="Evaluation for validation set v" sheetId="2" r:id="rId5"/>
    <sheet name="Evaluation for training set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5" l="1"/>
  <c r="AB90" i="5"/>
  <c r="AA90" i="5"/>
  <c r="AB79" i="5"/>
  <c r="AA79" i="5"/>
  <c r="AB77" i="5"/>
  <c r="AA77" i="5"/>
  <c r="AB70" i="5"/>
  <c r="AA70" i="5"/>
  <c r="G70" i="5"/>
  <c r="AB66" i="5"/>
  <c r="AA66" i="5"/>
  <c r="G66" i="5"/>
  <c r="AB62" i="5"/>
  <c r="AA62" i="5"/>
  <c r="AB43" i="5"/>
  <c r="AA43" i="5"/>
  <c r="G43" i="5"/>
  <c r="AB41" i="5"/>
  <c r="AA41" i="5"/>
  <c r="G41" i="5"/>
  <c r="AB7" i="5"/>
  <c r="AA7" i="5"/>
  <c r="G7" i="5"/>
  <c r="AB6" i="5"/>
  <c r="AA6" i="5"/>
  <c r="G6" i="5"/>
  <c r="AB5" i="5"/>
  <c r="AA5" i="5"/>
  <c r="AB4" i="5"/>
  <c r="AA4" i="5"/>
  <c r="G4" i="5"/>
</calcChain>
</file>

<file path=xl/sharedStrings.xml><?xml version="1.0" encoding="utf-8"?>
<sst xmlns="http://schemas.openxmlformats.org/spreadsheetml/2006/main" count="718" uniqueCount="146">
  <si>
    <t>Abbreviation</t>
  </si>
  <si>
    <t>SE</t>
  </si>
  <si>
    <t>DE</t>
  </si>
  <si>
    <t>WA</t>
  </si>
  <si>
    <t>CO</t>
  </si>
  <si>
    <t>PS</t>
  </si>
  <si>
    <t>MW</t>
  </si>
  <si>
    <t>NO</t>
  </si>
  <si>
    <t>χ</t>
  </si>
  <si>
    <t>χo</t>
  </si>
  <si>
    <t>ZM</t>
  </si>
  <si>
    <t>VM</t>
  </si>
  <si>
    <t>PN</t>
  </si>
  <si>
    <t>RE</t>
  </si>
  <si>
    <t>MK</t>
  </si>
  <si>
    <t>OM</t>
  </si>
  <si>
    <t>pH</t>
  </si>
  <si>
    <t>TC</t>
  </si>
  <si>
    <t>T</t>
  </si>
  <si>
    <t>IS</t>
  </si>
  <si>
    <t>DL</t>
  </si>
  <si>
    <t>Decision Tree</t>
  </si>
  <si>
    <t>DT</t>
  </si>
  <si>
    <t>Random Forest</t>
  </si>
  <si>
    <t>RF</t>
  </si>
  <si>
    <t>Gradient Boosting Classifier</t>
  </si>
  <si>
    <t>GBC</t>
  </si>
  <si>
    <t>Extra Trees</t>
  </si>
  <si>
    <t>ET</t>
  </si>
  <si>
    <t>Logistic Regression</t>
  </si>
  <si>
    <t>LR</t>
  </si>
  <si>
    <t>Support Vector Classifier</t>
  </si>
  <si>
    <t>SVC</t>
  </si>
  <si>
    <t>Ridge Classifier</t>
  </si>
  <si>
    <t>Ridge</t>
  </si>
  <si>
    <t>Ada Boost Classifier</t>
  </si>
  <si>
    <t>Ada</t>
  </si>
  <si>
    <t>Linear Discriminant Analysis</t>
  </si>
  <si>
    <t>LDA</t>
  </si>
  <si>
    <t>Cat Boost Classifier</t>
  </si>
  <si>
    <t>Cat</t>
  </si>
  <si>
    <t>Lightgbm</t>
  </si>
  <si>
    <t>Lighgbm</t>
  </si>
  <si>
    <t>XGBoost</t>
  </si>
  <si>
    <t>Sum</t>
  </si>
  <si>
    <t>Accuracy</t>
  </si>
  <si>
    <t>Precision</t>
  </si>
  <si>
    <t>Recall</t>
  </si>
  <si>
    <t>F1</t>
  </si>
  <si>
    <t>Kappa</t>
  </si>
  <si>
    <t>MCC</t>
  </si>
  <si>
    <t>Balanced Acc</t>
  </si>
  <si>
    <t>CV</t>
  </si>
  <si>
    <t>CM</t>
  </si>
  <si>
    <t>[[ 2  1  0]
 [ 0 10  1]
 [ 0  0 24]]</t>
  </si>
  <si>
    <t>[[ 1  2  0]
 [ 0 10  1]
 [ 0  0 24]]</t>
  </si>
  <si>
    <t>GB</t>
  </si>
  <si>
    <t>[[ 2  1  0]
 [ 0 11  0]
 [ 1  0 23]]</t>
  </si>
  <si>
    <t>[[ 3  0  0]
 [ 0 10  1]
 [ 0  0 24]]</t>
  </si>
  <si>
    <t>[[ 2  1  0]
 [ 0 11  0]
 [ 0  0 24]]</t>
  </si>
  <si>
    <t>[[ 2  1  0]
 [ 3  7  1]
 [ 0  0 24]]</t>
  </si>
  <si>
    <t>lightgbm</t>
  </si>
  <si>
    <t>[[ 0  3  0]
 [ 0 11  0]
 [ 0  0 24]]</t>
  </si>
  <si>
    <t>[[ 0  3  0]
 [ 0 10  1]
 [ 0  0 24]]</t>
  </si>
  <si>
    <t>[[ 5  0  0]
 [ 1 22  0]
 [ 0  0 48]]</t>
  </si>
  <si>
    <t>[[ 5  0  0]
 [ 1 21  1]
 [ 0  0 48]]</t>
  </si>
  <si>
    <t>[[ 4  1  0]
 [ 0 22  1]
 [ 0  0 48]]</t>
  </si>
  <si>
    <t>[[ 4  1  0]
 [ 1 21  1]
 [ 0  0 48]]</t>
  </si>
  <si>
    <t>[[ 5  0  0]
 [ 2 20  1]
 [ 0  0 48]]</t>
  </si>
  <si>
    <t>[[ 4  1  0]
 [ 1 22  0]
 [ 0  0 48]]</t>
  </si>
  <si>
    <t>[[ 5  0  0]
 [18  4  1]
 [ 0  0 48]]</t>
  </si>
  <si>
    <t>[[ 3  2  0]
 [ 0 23  0]
 [ 0  0 48]]</t>
  </si>
  <si>
    <t>[[ 3  2  0]
 [ 0 22  1]
 [ 0  0 48]]</t>
  </si>
  <si>
    <t>[[ 4  1  0]
 [ 0 23  0]
 [ 0  0 48]]</t>
  </si>
  <si>
    <t>Train</t>
  </si>
  <si>
    <t>LGB</t>
  </si>
  <si>
    <t>XGB</t>
  </si>
  <si>
    <t>Reference</t>
  </si>
  <si>
    <t>Doi</t>
  </si>
  <si>
    <t>Nanoparticle</t>
  </si>
  <si>
    <t>Shape</t>
  </si>
  <si>
    <t>[k] Dissolution rate [1/h]</t>
  </si>
  <si>
    <t>Y_final [mg/L]</t>
  </si>
  <si>
    <t>%dissolved solid</t>
  </si>
  <si>
    <t>solv_dG [kcal/mol]</t>
  </si>
  <si>
    <t>dissociation enthalphy of bond [kcal/mol]</t>
  </si>
  <si>
    <t>water_ads [kcal/mol]</t>
  </si>
  <si>
    <t>Coating [0 bez coatingu, 1 z coatingiem]</t>
  </si>
  <si>
    <t>Organic matter Concentration (mg/L)</t>
  </si>
  <si>
    <t>Primary Size (nm)</t>
  </si>
  <si>
    <t>Total concentration [mg/L]</t>
  </si>
  <si>
    <t>T [C]</t>
  </si>
  <si>
    <t>IS (mM)</t>
  </si>
  <si>
    <t>Dark;1 Light;0</t>
  </si>
  <si>
    <t>Noxygen</t>
  </si>
  <si>
    <t>χox</t>
  </si>
  <si>
    <t>Z_metal</t>
  </si>
  <si>
    <t>Zv_metal</t>
  </si>
  <si>
    <t>PN_metal</t>
  </si>
  <si>
    <t>(Z-Zv)/Zv_metal</t>
  </si>
  <si>
    <t>1/(PN-1)_metal</t>
  </si>
  <si>
    <t>Kittler et al.13</t>
  </si>
  <si>
    <t>https://doi.org/10.1021/cm100023p</t>
  </si>
  <si>
    <t>Spherical</t>
  </si>
  <si>
    <t>Mbanga et al.</t>
  </si>
  <si>
    <t>https://www.sciencedirect.com/science/article/pii/S0887233322001552</t>
  </si>
  <si>
    <t xml:space="preserve">TiO2 </t>
  </si>
  <si>
    <t>https://link.springer.com/article/10.1007/s11051-020-05132-x</t>
  </si>
  <si>
    <t>Au-citrate</t>
  </si>
  <si>
    <t>https://www.sciencedirect.com/science/article/pii/S0887233322001553</t>
  </si>
  <si>
    <t>TiO2</t>
  </si>
  <si>
    <t>Zhou et al.11</t>
  </si>
  <si>
    <t>10.1021/acs.est.6b03237</t>
  </si>
  <si>
    <t>Ag</t>
  </si>
  <si>
    <t xml:space="preserve">10.1021/acs.est.6b03237 </t>
  </si>
  <si>
    <t>Peretyazhko et al.12</t>
  </si>
  <si>
    <t>10.1021/es5023202</t>
  </si>
  <si>
    <t>Ag. PEGSH</t>
  </si>
  <si>
    <t>Liu et al.14</t>
  </si>
  <si>
    <t>https://doi.org/10.1021/es9035557</t>
  </si>
  <si>
    <t xml:space="preserve">10.1021/es5023202 </t>
  </si>
  <si>
    <t>Chakraborty et al.</t>
  </si>
  <si>
    <t>https://link.springer.com/article/10.1007/s11051-018-4428-7#Sec15</t>
  </si>
  <si>
    <t>https://link.springer.com/article/10.1007/s11051-018-4428-7#Sec14</t>
  </si>
  <si>
    <t>Jiang et al. 17</t>
  </si>
  <si>
    <t>https://doi.org/10.1021/acs.est.5b02406</t>
  </si>
  <si>
    <t>ZnO</t>
  </si>
  <si>
    <t>Majedi et sl.</t>
  </si>
  <si>
    <t>10.1016/j.scitotenv.2014.07.082</t>
  </si>
  <si>
    <t>Liu et al.</t>
  </si>
  <si>
    <t>https://link.springer.com/article/10.1007/s11356-018-3123-7</t>
  </si>
  <si>
    <t>CuO</t>
  </si>
  <si>
    <t xml:space="preserve">10.1016/j.scitotenv.2014.07.082 </t>
  </si>
  <si>
    <t>https://link.springer.com/article/10.1007/s11051-018-4428-7#Sec16</t>
  </si>
  <si>
    <t>Wang et al.7</t>
  </si>
  <si>
    <t>10.1016/j.watres.2014.09.031</t>
  </si>
  <si>
    <t>Cu</t>
  </si>
  <si>
    <t xml:space="preserve">10.1016/j.watres.2014.09.031 </t>
  </si>
  <si>
    <t>V</t>
  </si>
  <si>
    <t>Split</t>
  </si>
  <si>
    <t>Predicted Class</t>
  </si>
  <si>
    <t>True class</t>
  </si>
  <si>
    <t>Ag-PVP</t>
  </si>
  <si>
    <t>Ag-Citrate</t>
  </si>
  <si>
    <t>Ag-PEGSH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</si>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</sst>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3" x14ac:knownFonts="1">
    <font>
      <sz val="12"/>
      <color theme="1"/>
      <name val="Aptos Narrow"/>
      <family val="2"/>
      <scheme val="minor"/>
    </font>
    <font>
      <b/>
      <sz val="12"/>
      <name val="Aptos Narrow"/>
    </font>
    <font>
      <b/>
      <sz val="12"/>
      <name val="Aptos Narrow"/>
    </font>
    <font>
      <b/>
      <sz val="12"/>
      <color theme="1"/>
      <name val="Aptos Narrow"/>
      <scheme val="minor"/>
    </font>
    <font>
      <b/>
      <sz val="12"/>
      <name val="Aptos Narrow"/>
    </font>
    <font>
      <sz val="12"/>
      <color theme="1"/>
      <name val="Aptos Narrow"/>
      <scheme val="minor"/>
    </font>
    <font>
      <b/>
      <sz val="12"/>
      <color rgb="FFFF0000"/>
      <name val="Aptos Narrow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top"/>
    </xf>
    <xf numFmtId="0" fontId="3" fillId="0" borderId="0" xfId="0" applyFont="1"/>
    <xf numFmtId="0" fontId="1" fillId="0" borderId="2" xfId="0" applyFont="1" applyBorder="1" applyAlignment="1">
      <alignment horizontal="center" vertical="top"/>
    </xf>
    <xf numFmtId="2" fontId="0" fillId="0" borderId="0" xfId="0" applyNumberForma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right"/>
    </xf>
    <xf numFmtId="164" fontId="9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5" fontId="9" fillId="0" borderId="0" xfId="0" applyNumberFormat="1" applyFont="1"/>
    <xf numFmtId="165" fontId="7" fillId="0" borderId="0" xfId="0" applyNumberFormat="1" applyFont="1" applyAlignment="1">
      <alignment horizontal="right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i.org/10.1021/acs.est.6b03237" TargetMode="External"/><Relationship Id="rId21" Type="http://schemas.openxmlformats.org/officeDocument/2006/relationships/hyperlink" Target="https://doi.org/10.1021/acs.est.6b03237" TargetMode="External"/><Relationship Id="rId42" Type="http://schemas.openxmlformats.org/officeDocument/2006/relationships/hyperlink" Target="https://doi.org/10.1021/cm100023p" TargetMode="External"/><Relationship Id="rId47" Type="http://schemas.openxmlformats.org/officeDocument/2006/relationships/hyperlink" Target="https://doi.org/10.1021/cm100023p" TargetMode="External"/><Relationship Id="rId63" Type="http://schemas.openxmlformats.org/officeDocument/2006/relationships/hyperlink" Target="https://doi.org/10.1021/acs.est.5b02406" TargetMode="External"/><Relationship Id="rId68" Type="http://schemas.openxmlformats.org/officeDocument/2006/relationships/hyperlink" Target="https://doi.org/10.1021/acs.est.5b02406" TargetMode="External"/><Relationship Id="rId84" Type="http://schemas.openxmlformats.org/officeDocument/2006/relationships/hyperlink" Target="https://doi.org/10.1021/acs.est.5b02406" TargetMode="External"/><Relationship Id="rId89" Type="http://schemas.openxmlformats.org/officeDocument/2006/relationships/hyperlink" Target="https://doi.org/10.1021/acs.est.5b02406" TargetMode="External"/><Relationship Id="rId16" Type="http://schemas.openxmlformats.org/officeDocument/2006/relationships/hyperlink" Target="https://doi.org/10.1016/j.watres.2014.09.031" TargetMode="External"/><Relationship Id="rId107" Type="http://schemas.openxmlformats.org/officeDocument/2006/relationships/hyperlink" Target="https://link.springer.com/article/10.1007/s11356-018-3123-7" TargetMode="External"/><Relationship Id="rId11" Type="http://schemas.openxmlformats.org/officeDocument/2006/relationships/hyperlink" Target="https://doi.org/10.1016/j.watres.2014.09.031" TargetMode="External"/><Relationship Id="rId32" Type="http://schemas.openxmlformats.org/officeDocument/2006/relationships/hyperlink" Target="https://doi.org/10.1021/acs.est.6b03237" TargetMode="External"/><Relationship Id="rId37" Type="http://schemas.openxmlformats.org/officeDocument/2006/relationships/hyperlink" Target="https://doi.org/10.1021/es5023202" TargetMode="External"/><Relationship Id="rId53" Type="http://schemas.openxmlformats.org/officeDocument/2006/relationships/hyperlink" Target="https://doi.org/10.1021/es9035557" TargetMode="External"/><Relationship Id="rId58" Type="http://schemas.openxmlformats.org/officeDocument/2006/relationships/hyperlink" Target="https://doi.org/10.1021/acs.est.5b02406" TargetMode="External"/><Relationship Id="rId74" Type="http://schemas.openxmlformats.org/officeDocument/2006/relationships/hyperlink" Target="https://doi.org/10.1021/acs.est.5b02406" TargetMode="External"/><Relationship Id="rId79" Type="http://schemas.openxmlformats.org/officeDocument/2006/relationships/hyperlink" Target="https://doi.org/10.1021/acs.est.5b02406" TargetMode="External"/><Relationship Id="rId102" Type="http://schemas.openxmlformats.org/officeDocument/2006/relationships/hyperlink" Target="https://link.springer.com/article/10.1007/s11356-018-3123-7" TargetMode="External"/><Relationship Id="rId5" Type="http://schemas.openxmlformats.org/officeDocument/2006/relationships/hyperlink" Target="https://doi.org/10.1016/j.watres.2014.09.031" TargetMode="External"/><Relationship Id="rId90" Type="http://schemas.openxmlformats.org/officeDocument/2006/relationships/hyperlink" Target="https://doi.org/10.1021/acs.est.5b02406" TargetMode="External"/><Relationship Id="rId95" Type="http://schemas.openxmlformats.org/officeDocument/2006/relationships/hyperlink" Target="https://doi.org/10.1016/j.scitotenv.2014.07.082" TargetMode="External"/><Relationship Id="rId22" Type="http://schemas.openxmlformats.org/officeDocument/2006/relationships/hyperlink" Target="https://doi.org/10.1021/acs.est.6b03237" TargetMode="External"/><Relationship Id="rId27" Type="http://schemas.openxmlformats.org/officeDocument/2006/relationships/hyperlink" Target="https://doi.org/10.1021/acs.est.6b03237" TargetMode="External"/><Relationship Id="rId43" Type="http://schemas.openxmlformats.org/officeDocument/2006/relationships/hyperlink" Target="https://doi.org/10.1021/cm100023p" TargetMode="External"/><Relationship Id="rId48" Type="http://schemas.openxmlformats.org/officeDocument/2006/relationships/hyperlink" Target="https://doi.org/10.1021/cm100023p" TargetMode="External"/><Relationship Id="rId64" Type="http://schemas.openxmlformats.org/officeDocument/2006/relationships/hyperlink" Target="https://doi.org/10.1021/acs.est.5b02406" TargetMode="External"/><Relationship Id="rId69" Type="http://schemas.openxmlformats.org/officeDocument/2006/relationships/hyperlink" Target="https://doi.org/10.1021/acs.est.5b02406" TargetMode="External"/><Relationship Id="rId80" Type="http://schemas.openxmlformats.org/officeDocument/2006/relationships/hyperlink" Target="https://doi.org/10.1021/acs.est.5b02406" TargetMode="External"/><Relationship Id="rId85" Type="http://schemas.openxmlformats.org/officeDocument/2006/relationships/hyperlink" Target="https://doi.org/10.1021/acs.est.5b02406" TargetMode="External"/><Relationship Id="rId12" Type="http://schemas.openxmlformats.org/officeDocument/2006/relationships/hyperlink" Target="https://doi.org/10.1016/j.watres.2014.09.031" TargetMode="External"/><Relationship Id="rId17" Type="http://schemas.openxmlformats.org/officeDocument/2006/relationships/hyperlink" Target="https://doi.org/10.1016/j.watres.2014.09.031" TargetMode="External"/><Relationship Id="rId33" Type="http://schemas.openxmlformats.org/officeDocument/2006/relationships/hyperlink" Target="https://doi.org/10.1021/es5023202" TargetMode="External"/><Relationship Id="rId38" Type="http://schemas.openxmlformats.org/officeDocument/2006/relationships/hyperlink" Target="https://doi.org/10.1021/es5023202" TargetMode="External"/><Relationship Id="rId59" Type="http://schemas.openxmlformats.org/officeDocument/2006/relationships/hyperlink" Target="https://doi.org/10.1021/acs.est.5b02406" TargetMode="External"/><Relationship Id="rId103" Type="http://schemas.openxmlformats.org/officeDocument/2006/relationships/hyperlink" Target="https://link.springer.com/article/10.1007/s11356-018-3123-7" TargetMode="External"/><Relationship Id="rId20" Type="http://schemas.openxmlformats.org/officeDocument/2006/relationships/hyperlink" Target="https://doi.org/10.1016/j.watres.2014.09.031" TargetMode="External"/><Relationship Id="rId41" Type="http://schemas.openxmlformats.org/officeDocument/2006/relationships/hyperlink" Target="https://doi.org/10.1021/cm100023p" TargetMode="External"/><Relationship Id="rId54" Type="http://schemas.openxmlformats.org/officeDocument/2006/relationships/hyperlink" Target="https://doi.org/10.1021/es9035557" TargetMode="External"/><Relationship Id="rId62" Type="http://schemas.openxmlformats.org/officeDocument/2006/relationships/hyperlink" Target="https://doi.org/10.1021/acs.est.5b02406" TargetMode="External"/><Relationship Id="rId70" Type="http://schemas.openxmlformats.org/officeDocument/2006/relationships/hyperlink" Target="https://doi.org/10.1021/acs.est.5b02406" TargetMode="External"/><Relationship Id="rId75" Type="http://schemas.openxmlformats.org/officeDocument/2006/relationships/hyperlink" Target="https://doi.org/10.1021/acs.est.5b02406" TargetMode="External"/><Relationship Id="rId83" Type="http://schemas.openxmlformats.org/officeDocument/2006/relationships/hyperlink" Target="https://doi.org/10.1021/acs.est.5b02406" TargetMode="External"/><Relationship Id="rId88" Type="http://schemas.openxmlformats.org/officeDocument/2006/relationships/hyperlink" Target="https://doi.org/10.1021/acs.est.5b02406" TargetMode="External"/><Relationship Id="rId91" Type="http://schemas.openxmlformats.org/officeDocument/2006/relationships/hyperlink" Target="https://doi.org/10.1016/j.scitotenv.2014.07.082" TargetMode="External"/><Relationship Id="rId96" Type="http://schemas.openxmlformats.org/officeDocument/2006/relationships/hyperlink" Target="https://doi.org/10.1016/j.scitotenv.2014.07.082" TargetMode="External"/><Relationship Id="rId1" Type="http://schemas.openxmlformats.org/officeDocument/2006/relationships/hyperlink" Target="https://doi.org/10.1016/j.watres.2014.09.031" TargetMode="External"/><Relationship Id="rId6" Type="http://schemas.openxmlformats.org/officeDocument/2006/relationships/hyperlink" Target="https://doi.org/10.1016/j.watres.2014.09.031" TargetMode="External"/><Relationship Id="rId15" Type="http://schemas.openxmlformats.org/officeDocument/2006/relationships/hyperlink" Target="https://doi.org/10.1016/j.watres.2014.09.031" TargetMode="External"/><Relationship Id="rId23" Type="http://schemas.openxmlformats.org/officeDocument/2006/relationships/hyperlink" Target="https://doi.org/10.1021/acs.est.6b03237" TargetMode="External"/><Relationship Id="rId28" Type="http://schemas.openxmlformats.org/officeDocument/2006/relationships/hyperlink" Target="https://doi.org/10.1021/acs.est.6b03237" TargetMode="External"/><Relationship Id="rId36" Type="http://schemas.openxmlformats.org/officeDocument/2006/relationships/hyperlink" Target="https://doi.org/10.1021/es5023202" TargetMode="External"/><Relationship Id="rId49" Type="http://schemas.openxmlformats.org/officeDocument/2006/relationships/hyperlink" Target="https://doi.org/10.1021/cm100023p" TargetMode="External"/><Relationship Id="rId57" Type="http://schemas.openxmlformats.org/officeDocument/2006/relationships/hyperlink" Target="https://doi.org/10.1021/acs.est.5b02406" TargetMode="External"/><Relationship Id="rId106" Type="http://schemas.openxmlformats.org/officeDocument/2006/relationships/hyperlink" Target="https://link.springer.com/article/10.1007/s11356-018-3123-7" TargetMode="External"/><Relationship Id="rId10" Type="http://schemas.openxmlformats.org/officeDocument/2006/relationships/hyperlink" Target="https://doi.org/10.1016/j.watres.2014.09.031" TargetMode="External"/><Relationship Id="rId31" Type="http://schemas.openxmlformats.org/officeDocument/2006/relationships/hyperlink" Target="https://doi.org/10.1021/acs.est.6b03237" TargetMode="External"/><Relationship Id="rId44" Type="http://schemas.openxmlformats.org/officeDocument/2006/relationships/hyperlink" Target="https://doi.org/10.1021/cm100023p" TargetMode="External"/><Relationship Id="rId52" Type="http://schemas.openxmlformats.org/officeDocument/2006/relationships/hyperlink" Target="https://doi.org/10.1021/es9035557" TargetMode="External"/><Relationship Id="rId60" Type="http://schemas.openxmlformats.org/officeDocument/2006/relationships/hyperlink" Target="https://doi.org/10.1021/acs.est.5b02406" TargetMode="External"/><Relationship Id="rId65" Type="http://schemas.openxmlformats.org/officeDocument/2006/relationships/hyperlink" Target="https://doi.org/10.1021/acs.est.5b02406" TargetMode="External"/><Relationship Id="rId73" Type="http://schemas.openxmlformats.org/officeDocument/2006/relationships/hyperlink" Target="https://doi.org/10.1021/acs.est.5b02406" TargetMode="External"/><Relationship Id="rId78" Type="http://schemas.openxmlformats.org/officeDocument/2006/relationships/hyperlink" Target="https://doi.org/10.1021/acs.est.5b02406" TargetMode="External"/><Relationship Id="rId81" Type="http://schemas.openxmlformats.org/officeDocument/2006/relationships/hyperlink" Target="https://doi.org/10.1021/acs.est.5b02406" TargetMode="External"/><Relationship Id="rId86" Type="http://schemas.openxmlformats.org/officeDocument/2006/relationships/hyperlink" Target="https://doi.org/10.1021/acs.est.5b02406" TargetMode="External"/><Relationship Id="rId94" Type="http://schemas.openxmlformats.org/officeDocument/2006/relationships/hyperlink" Target="https://doi.org/10.1016/j.scitotenv.2014.07.082" TargetMode="External"/><Relationship Id="rId99" Type="http://schemas.openxmlformats.org/officeDocument/2006/relationships/hyperlink" Target="https://link.springer.com/article/10.1007/s11356-018-3123-7" TargetMode="External"/><Relationship Id="rId101" Type="http://schemas.openxmlformats.org/officeDocument/2006/relationships/hyperlink" Target="https://link.springer.com/article/10.1007/s11356-018-3123-7" TargetMode="External"/><Relationship Id="rId4" Type="http://schemas.openxmlformats.org/officeDocument/2006/relationships/hyperlink" Target="https://doi.org/10.1016/j.watres.2014.09.031" TargetMode="External"/><Relationship Id="rId9" Type="http://schemas.openxmlformats.org/officeDocument/2006/relationships/hyperlink" Target="https://doi.org/10.1016/j.watres.2014.09.031" TargetMode="External"/><Relationship Id="rId13" Type="http://schemas.openxmlformats.org/officeDocument/2006/relationships/hyperlink" Target="https://doi.org/10.1016/j.watres.2014.09.031" TargetMode="External"/><Relationship Id="rId18" Type="http://schemas.openxmlformats.org/officeDocument/2006/relationships/hyperlink" Target="https://doi.org/10.1016/j.watres.2014.09.031" TargetMode="External"/><Relationship Id="rId39" Type="http://schemas.openxmlformats.org/officeDocument/2006/relationships/hyperlink" Target="https://doi.org/10.1021/es5023202" TargetMode="External"/><Relationship Id="rId34" Type="http://schemas.openxmlformats.org/officeDocument/2006/relationships/hyperlink" Target="https://doi.org/10.1021/es5023202" TargetMode="External"/><Relationship Id="rId50" Type="http://schemas.openxmlformats.org/officeDocument/2006/relationships/hyperlink" Target="https://doi.org/10.1021/cm100023p" TargetMode="External"/><Relationship Id="rId55" Type="http://schemas.openxmlformats.org/officeDocument/2006/relationships/hyperlink" Target="https://doi.org/10.1021/es9035557" TargetMode="External"/><Relationship Id="rId76" Type="http://schemas.openxmlformats.org/officeDocument/2006/relationships/hyperlink" Target="https://doi.org/10.1021/acs.est.5b02406" TargetMode="External"/><Relationship Id="rId97" Type="http://schemas.openxmlformats.org/officeDocument/2006/relationships/hyperlink" Target="https://www.sciencedirect.com/science/article/pii/S0887233322001552" TargetMode="External"/><Relationship Id="rId104" Type="http://schemas.openxmlformats.org/officeDocument/2006/relationships/hyperlink" Target="https://link.springer.com/article/10.1007/s11356-018-3123-7" TargetMode="External"/><Relationship Id="rId7" Type="http://schemas.openxmlformats.org/officeDocument/2006/relationships/hyperlink" Target="https://doi.org/10.1016/j.watres.2014.09.031" TargetMode="External"/><Relationship Id="rId71" Type="http://schemas.openxmlformats.org/officeDocument/2006/relationships/hyperlink" Target="https://doi.org/10.1021/acs.est.5b02406" TargetMode="External"/><Relationship Id="rId92" Type="http://schemas.openxmlformats.org/officeDocument/2006/relationships/hyperlink" Target="https://doi.org/10.1016/j.scitotenv.2014.07.082" TargetMode="External"/><Relationship Id="rId2" Type="http://schemas.openxmlformats.org/officeDocument/2006/relationships/hyperlink" Target="https://doi.org/10.1016/j.watres.2014.09.031" TargetMode="External"/><Relationship Id="rId29" Type="http://schemas.openxmlformats.org/officeDocument/2006/relationships/hyperlink" Target="https://doi.org/10.1021/acs.est.6b03237" TargetMode="External"/><Relationship Id="rId24" Type="http://schemas.openxmlformats.org/officeDocument/2006/relationships/hyperlink" Target="https://doi.org/10.1021/acs.est.6b03237" TargetMode="External"/><Relationship Id="rId40" Type="http://schemas.openxmlformats.org/officeDocument/2006/relationships/hyperlink" Target="https://doi.org/10.1021/cm100023p" TargetMode="External"/><Relationship Id="rId45" Type="http://schemas.openxmlformats.org/officeDocument/2006/relationships/hyperlink" Target="https://doi.org/10.1021/cm100023p" TargetMode="External"/><Relationship Id="rId66" Type="http://schemas.openxmlformats.org/officeDocument/2006/relationships/hyperlink" Target="https://doi.org/10.1021/acs.est.5b02406" TargetMode="External"/><Relationship Id="rId87" Type="http://schemas.openxmlformats.org/officeDocument/2006/relationships/hyperlink" Target="https://doi.org/10.1021/acs.est.5b02406" TargetMode="External"/><Relationship Id="rId61" Type="http://schemas.openxmlformats.org/officeDocument/2006/relationships/hyperlink" Target="https://doi.org/10.1021/acs.est.5b02406" TargetMode="External"/><Relationship Id="rId82" Type="http://schemas.openxmlformats.org/officeDocument/2006/relationships/hyperlink" Target="https://doi.org/10.1021/acs.est.5b02406" TargetMode="External"/><Relationship Id="rId19" Type="http://schemas.openxmlformats.org/officeDocument/2006/relationships/hyperlink" Target="https://doi.org/10.1016/j.watres.2014.09.031" TargetMode="External"/><Relationship Id="rId14" Type="http://schemas.openxmlformats.org/officeDocument/2006/relationships/hyperlink" Target="https://doi.org/10.1016/j.watres.2014.09.031" TargetMode="External"/><Relationship Id="rId30" Type="http://schemas.openxmlformats.org/officeDocument/2006/relationships/hyperlink" Target="https://doi.org/10.1021/acs.est.6b03237" TargetMode="External"/><Relationship Id="rId35" Type="http://schemas.openxmlformats.org/officeDocument/2006/relationships/hyperlink" Target="https://doi.org/10.1021/es5023202" TargetMode="External"/><Relationship Id="rId56" Type="http://schemas.openxmlformats.org/officeDocument/2006/relationships/hyperlink" Target="https://doi.org/10.1021/es9035557" TargetMode="External"/><Relationship Id="rId77" Type="http://schemas.openxmlformats.org/officeDocument/2006/relationships/hyperlink" Target="https://doi.org/10.1021/acs.est.5b02406" TargetMode="External"/><Relationship Id="rId100" Type="http://schemas.openxmlformats.org/officeDocument/2006/relationships/hyperlink" Target="https://link.springer.com/article/10.1007/s11356-018-3123-7" TargetMode="External"/><Relationship Id="rId105" Type="http://schemas.openxmlformats.org/officeDocument/2006/relationships/hyperlink" Target="https://link.springer.com/article/10.1007/s11356-018-3123-7" TargetMode="External"/><Relationship Id="rId8" Type="http://schemas.openxmlformats.org/officeDocument/2006/relationships/hyperlink" Target="https://doi.org/10.1016/j.watres.2014.09.031" TargetMode="External"/><Relationship Id="rId51" Type="http://schemas.openxmlformats.org/officeDocument/2006/relationships/hyperlink" Target="https://doi.org/10.1021/es9035557" TargetMode="External"/><Relationship Id="rId72" Type="http://schemas.openxmlformats.org/officeDocument/2006/relationships/hyperlink" Target="https://doi.org/10.1021/acs.est.5b02406" TargetMode="External"/><Relationship Id="rId93" Type="http://schemas.openxmlformats.org/officeDocument/2006/relationships/hyperlink" Target="https://doi.org/10.1016/j.scitotenv.2014.07.082" TargetMode="External"/><Relationship Id="rId98" Type="http://schemas.openxmlformats.org/officeDocument/2006/relationships/hyperlink" Target="https://link.springer.com/article/10.1007/s11051-018-4428-7" TargetMode="External"/><Relationship Id="rId3" Type="http://schemas.openxmlformats.org/officeDocument/2006/relationships/hyperlink" Target="https://doi.org/10.1016/j.watres.2014.09.031" TargetMode="External"/><Relationship Id="rId25" Type="http://schemas.openxmlformats.org/officeDocument/2006/relationships/hyperlink" Target="https://doi.org/10.1021/acs.est.6b03237" TargetMode="External"/><Relationship Id="rId46" Type="http://schemas.openxmlformats.org/officeDocument/2006/relationships/hyperlink" Target="https://doi.org/10.1021/cm100023p" TargetMode="External"/><Relationship Id="rId67" Type="http://schemas.openxmlformats.org/officeDocument/2006/relationships/hyperlink" Target="https://doi.org/10.1021/acs.est.5b02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D29B-904F-EC45-A95F-06C3247F4326}">
  <dimension ref="A1:AD115"/>
  <sheetViews>
    <sheetView workbookViewId="0">
      <selection activeCell="G13" sqref="G13"/>
    </sheetView>
  </sheetViews>
  <sheetFormatPr baseColWidth="10" defaultRowHeight="16" x14ac:dyDescent="0.2"/>
  <cols>
    <col min="1" max="1" width="9.5" bestFit="1" customWidth="1"/>
    <col min="2" max="2" width="3.83203125" bestFit="1" customWidth="1"/>
    <col min="3" max="3" width="11.6640625" bestFit="1" customWidth="1"/>
    <col min="4" max="4" width="6.1640625" bestFit="1" customWidth="1"/>
    <col min="5" max="5" width="21.6640625" bestFit="1" customWidth="1"/>
    <col min="6" max="6" width="13" bestFit="1" customWidth="1"/>
    <col min="7" max="7" width="14.5" bestFit="1" customWidth="1"/>
    <col min="8" max="8" width="16.83203125" bestFit="1" customWidth="1"/>
    <col min="9" max="9" width="35.6640625" bestFit="1" customWidth="1"/>
    <col min="10" max="10" width="19" bestFit="1" customWidth="1"/>
    <col min="11" max="11" width="34.6640625" bestFit="1" customWidth="1"/>
    <col min="12" max="12" width="32.33203125" bestFit="1" customWidth="1"/>
    <col min="13" max="13" width="3.33203125" bestFit="1" customWidth="1"/>
    <col min="14" max="14" width="15.83203125" bestFit="1" customWidth="1"/>
    <col min="15" max="15" width="23.5" bestFit="1" customWidth="1"/>
    <col min="16" max="16" width="5" bestFit="1" customWidth="1"/>
    <col min="17" max="17" width="7.83203125" bestFit="1" customWidth="1"/>
    <col min="18" max="18" width="12.33203125" bestFit="1" customWidth="1"/>
    <col min="19" max="19" width="4.6640625" bestFit="1" customWidth="1"/>
    <col min="20" max="20" width="7.6640625" bestFit="1" customWidth="1"/>
    <col min="21" max="21" width="2" bestFit="1" customWidth="1"/>
    <col min="22" max="22" width="3.6640625" bestFit="1" customWidth="1"/>
    <col min="23" max="23" width="7.1640625" bestFit="1" customWidth="1"/>
    <col min="24" max="24" width="8" bestFit="1" customWidth="1"/>
    <col min="25" max="25" width="8.5" bestFit="1" customWidth="1"/>
    <col min="26" max="27" width="12.6640625" bestFit="1" customWidth="1"/>
    <col min="28" max="28" width="4.6640625" bestFit="1" customWidth="1"/>
  </cols>
  <sheetData>
    <row r="1" spans="1:30" x14ac:dyDescent="0.2">
      <c r="A1" t="s">
        <v>145</v>
      </c>
      <c r="B1" s="17" t="s">
        <v>77</v>
      </c>
      <c r="C1" s="17" t="s">
        <v>78</v>
      </c>
      <c r="D1" s="17" t="s">
        <v>79</v>
      </c>
      <c r="E1" s="17" t="s">
        <v>80</v>
      </c>
      <c r="F1" s="17" t="s">
        <v>81</v>
      </c>
      <c r="G1" s="17" t="s">
        <v>82</v>
      </c>
      <c r="H1" s="17" t="s">
        <v>83</v>
      </c>
      <c r="I1" s="17" t="s">
        <v>84</v>
      </c>
      <c r="J1" s="17" t="s">
        <v>85</v>
      </c>
      <c r="K1" s="17" t="s">
        <v>86</v>
      </c>
      <c r="L1" s="17" t="s">
        <v>87</v>
      </c>
      <c r="M1" s="17" t="s">
        <v>88</v>
      </c>
      <c r="N1" s="17" t="s">
        <v>16</v>
      </c>
      <c r="O1" s="17" t="s">
        <v>89</v>
      </c>
      <c r="P1" s="17" t="s">
        <v>90</v>
      </c>
      <c r="Q1" s="17" t="s">
        <v>91</v>
      </c>
      <c r="R1" s="17" t="s">
        <v>92</v>
      </c>
      <c r="S1" s="17" t="s">
        <v>93</v>
      </c>
      <c r="T1" s="17" t="s">
        <v>6</v>
      </c>
      <c r="U1" s="16" t="s">
        <v>94</v>
      </c>
      <c r="V1" s="16" t="s">
        <v>8</v>
      </c>
      <c r="W1" s="16" t="s">
        <v>95</v>
      </c>
      <c r="X1" s="16" t="s">
        <v>96</v>
      </c>
      <c r="Y1" s="16" t="s">
        <v>97</v>
      </c>
      <c r="Z1" s="16" t="s">
        <v>98</v>
      </c>
      <c r="AA1" s="16" t="s">
        <v>99</v>
      </c>
      <c r="AB1" s="16" t="s">
        <v>100</v>
      </c>
      <c r="AC1" s="16" t="s">
        <v>139</v>
      </c>
      <c r="AD1" s="16"/>
    </row>
    <row r="2" spans="1:30" x14ac:dyDescent="0.2">
      <c r="A2" s="11">
        <v>0</v>
      </c>
      <c r="B2" s="17" t="s">
        <v>101</v>
      </c>
      <c r="C2" s="18" t="s">
        <v>102</v>
      </c>
      <c r="D2" s="17" t="s">
        <v>142</v>
      </c>
      <c r="E2" s="17" t="s">
        <v>103</v>
      </c>
      <c r="F2" s="25">
        <v>4.6999999999999999E-4</v>
      </c>
      <c r="G2" s="22">
        <v>7.3999999999999996E-2</v>
      </c>
      <c r="H2" s="17">
        <v>7.4</v>
      </c>
      <c r="I2" s="17">
        <v>1.37</v>
      </c>
      <c r="J2" s="17">
        <v>35.630000000000003</v>
      </c>
      <c r="K2" s="17">
        <v>-3.04</v>
      </c>
      <c r="L2" s="17">
        <v>1</v>
      </c>
      <c r="M2" s="17">
        <v>0</v>
      </c>
      <c r="N2" s="17">
        <v>5.6</v>
      </c>
      <c r="O2" s="17">
        <v>50</v>
      </c>
      <c r="P2" s="17">
        <v>1</v>
      </c>
      <c r="Q2" s="17">
        <v>5</v>
      </c>
      <c r="R2" s="17">
        <v>0</v>
      </c>
      <c r="S2" s="17">
        <v>0</v>
      </c>
      <c r="T2" s="17">
        <v>107.86799999999999</v>
      </c>
      <c r="U2" s="16">
        <v>0</v>
      </c>
      <c r="V2" s="16">
        <v>1.93</v>
      </c>
      <c r="W2" s="16">
        <v>0</v>
      </c>
      <c r="X2" s="16">
        <v>47</v>
      </c>
      <c r="Y2" s="16">
        <v>1</v>
      </c>
      <c r="Z2" s="16">
        <v>5</v>
      </c>
      <c r="AA2" s="16">
        <v>46</v>
      </c>
      <c r="AB2" s="16">
        <v>0.25</v>
      </c>
      <c r="AC2" s="16" t="s">
        <v>138</v>
      </c>
    </row>
    <row r="3" spans="1:30" x14ac:dyDescent="0.2">
      <c r="A3" s="11">
        <v>1</v>
      </c>
      <c r="B3" s="17" t="s">
        <v>101</v>
      </c>
      <c r="C3" s="18" t="s">
        <v>102</v>
      </c>
      <c r="D3" s="17" t="s">
        <v>142</v>
      </c>
      <c r="E3" s="17" t="s">
        <v>103</v>
      </c>
      <c r="F3" s="25">
        <v>4.6999999999999999E-4</v>
      </c>
      <c r="G3" s="22">
        <v>5.7000000000000002E-2</v>
      </c>
      <c r="H3" s="17">
        <v>11.4</v>
      </c>
      <c r="I3" s="17">
        <v>1.37</v>
      </c>
      <c r="J3" s="17">
        <v>35.630000000000003</v>
      </c>
      <c r="K3" s="17">
        <v>-3.04</v>
      </c>
      <c r="L3" s="17">
        <v>1</v>
      </c>
      <c r="M3" s="17">
        <v>0</v>
      </c>
      <c r="N3" s="17">
        <v>5.6</v>
      </c>
      <c r="O3" s="17">
        <v>50</v>
      </c>
      <c r="P3" s="17">
        <v>0.5</v>
      </c>
      <c r="Q3" s="17">
        <v>5</v>
      </c>
      <c r="R3" s="17">
        <v>0</v>
      </c>
      <c r="S3" s="17">
        <v>0</v>
      </c>
      <c r="T3" s="17">
        <v>107.86799999999999</v>
      </c>
      <c r="U3" s="16">
        <v>0</v>
      </c>
      <c r="V3" s="16">
        <v>1.93</v>
      </c>
      <c r="W3" s="16">
        <v>0</v>
      </c>
      <c r="X3" s="16">
        <v>47</v>
      </c>
      <c r="Y3" s="16">
        <v>1</v>
      </c>
      <c r="Z3" s="16">
        <v>5</v>
      </c>
      <c r="AA3" s="16">
        <v>46</v>
      </c>
      <c r="AB3" s="16">
        <v>0.25</v>
      </c>
      <c r="AC3" s="16" t="s">
        <v>18</v>
      </c>
    </row>
    <row r="4" spans="1:30" x14ac:dyDescent="0.2">
      <c r="A4" s="11">
        <v>2</v>
      </c>
      <c r="B4" s="19" t="s">
        <v>104</v>
      </c>
      <c r="C4" s="20" t="s">
        <v>105</v>
      </c>
      <c r="D4" s="19" t="s">
        <v>106</v>
      </c>
      <c r="E4" s="19" t="s">
        <v>103</v>
      </c>
      <c r="F4" s="26">
        <v>7.8600000000000002E-4</v>
      </c>
      <c r="G4" s="23">
        <f>(H4*P4)/100</f>
        <v>1.98E-3</v>
      </c>
      <c r="H4" s="19">
        <v>9.9000000000000005E-2</v>
      </c>
      <c r="I4">
        <v>90.76</v>
      </c>
      <c r="J4">
        <v>211</v>
      </c>
      <c r="K4">
        <v>-53.65</v>
      </c>
      <c r="L4" s="21">
        <v>0</v>
      </c>
      <c r="M4" s="21">
        <v>0</v>
      </c>
      <c r="N4" s="21">
        <v>6.8</v>
      </c>
      <c r="O4" s="21">
        <v>15</v>
      </c>
      <c r="P4" s="21">
        <v>2</v>
      </c>
      <c r="Q4" s="21">
        <v>20</v>
      </c>
      <c r="R4" s="21">
        <v>50</v>
      </c>
      <c r="S4" s="21">
        <v>0</v>
      </c>
      <c r="T4">
        <v>79.867000000000004</v>
      </c>
      <c r="U4">
        <v>2</v>
      </c>
      <c r="V4">
        <v>1.53</v>
      </c>
      <c r="W4">
        <v>4</v>
      </c>
      <c r="X4">
        <v>22</v>
      </c>
      <c r="Y4" s="16">
        <v>4</v>
      </c>
      <c r="Z4" s="16">
        <v>4</v>
      </c>
      <c r="AA4" s="16">
        <f>(X4-Y4)/Y4</f>
        <v>4.5</v>
      </c>
      <c r="AB4" s="16">
        <f>1/(Z4-1)</f>
        <v>0.33333333333333331</v>
      </c>
      <c r="AC4" s="16" t="s">
        <v>18</v>
      </c>
    </row>
    <row r="5" spans="1:30" x14ac:dyDescent="0.2">
      <c r="A5" s="11">
        <v>3</v>
      </c>
      <c r="B5" s="19" t="s">
        <v>104</v>
      </c>
      <c r="C5" t="s">
        <v>107</v>
      </c>
      <c r="D5" s="19" t="s">
        <v>108</v>
      </c>
      <c r="E5" s="19" t="s">
        <v>103</v>
      </c>
      <c r="F5" s="25">
        <v>7.8600000000000002E-4</v>
      </c>
      <c r="G5" s="22">
        <f>H5*P5</f>
        <v>4.1600000000000005E-2</v>
      </c>
      <c r="H5" s="17">
        <v>0.26</v>
      </c>
      <c r="I5">
        <v>1.95</v>
      </c>
      <c r="J5">
        <v>173.02</v>
      </c>
      <c r="K5">
        <v>4.72</v>
      </c>
      <c r="L5" s="21">
        <v>1</v>
      </c>
      <c r="M5" s="21">
        <v>0</v>
      </c>
      <c r="N5" s="21">
        <v>8</v>
      </c>
      <c r="O5" s="21">
        <v>14</v>
      </c>
      <c r="P5" s="21">
        <v>0.16</v>
      </c>
      <c r="Q5" s="21">
        <v>20</v>
      </c>
      <c r="R5" s="21">
        <v>3500</v>
      </c>
      <c r="S5" s="21">
        <v>0</v>
      </c>
      <c r="T5" s="16">
        <v>197</v>
      </c>
      <c r="U5" s="16">
        <v>0</v>
      </c>
      <c r="V5" s="16">
        <v>2.54</v>
      </c>
      <c r="W5" s="16">
        <v>0</v>
      </c>
      <c r="X5" s="16">
        <v>68</v>
      </c>
      <c r="Y5" s="16">
        <v>11</v>
      </c>
      <c r="Z5" s="16">
        <v>6</v>
      </c>
      <c r="AA5">
        <f>(X5-Y5)/Y5</f>
        <v>5.1818181818181817</v>
      </c>
      <c r="AB5">
        <f>1/(Z5-1)</f>
        <v>0.2</v>
      </c>
      <c r="AC5" s="16" t="s">
        <v>138</v>
      </c>
    </row>
    <row r="6" spans="1:30" x14ac:dyDescent="0.2">
      <c r="A6" s="11">
        <v>4</v>
      </c>
      <c r="B6" s="19" t="s">
        <v>104</v>
      </c>
      <c r="C6" s="19" t="s">
        <v>109</v>
      </c>
      <c r="D6" s="19" t="s">
        <v>110</v>
      </c>
      <c r="E6" s="19" t="s">
        <v>103</v>
      </c>
      <c r="F6" s="26">
        <v>8.12E-4</v>
      </c>
      <c r="G6" s="23">
        <f>(H6*P6)/100</f>
        <v>8.8599999999999998E-3</v>
      </c>
      <c r="H6" s="19">
        <v>0.443</v>
      </c>
      <c r="I6">
        <v>90.76</v>
      </c>
      <c r="J6">
        <v>211</v>
      </c>
      <c r="K6">
        <v>-53.65</v>
      </c>
      <c r="L6" s="21">
        <v>0</v>
      </c>
      <c r="M6" s="21">
        <v>0</v>
      </c>
      <c r="N6" s="21">
        <v>8</v>
      </c>
      <c r="O6" s="21">
        <v>20</v>
      </c>
      <c r="P6" s="21">
        <v>2</v>
      </c>
      <c r="Q6" s="21">
        <v>20</v>
      </c>
      <c r="R6" s="21">
        <v>3500</v>
      </c>
      <c r="S6" s="21">
        <v>0</v>
      </c>
      <c r="T6">
        <v>79.867000000000004</v>
      </c>
      <c r="U6">
        <v>2</v>
      </c>
      <c r="V6">
        <v>1.53</v>
      </c>
      <c r="W6">
        <v>4</v>
      </c>
      <c r="X6">
        <v>22</v>
      </c>
      <c r="Y6" s="16">
        <v>4</v>
      </c>
      <c r="Z6" s="16">
        <v>4</v>
      </c>
      <c r="AA6" s="16">
        <f>(X6-Y6)/Y6</f>
        <v>4.5</v>
      </c>
      <c r="AB6" s="16">
        <f>1/(Z6-1)</f>
        <v>0.33333333333333331</v>
      </c>
      <c r="AC6" s="16" t="s">
        <v>18</v>
      </c>
    </row>
    <row r="7" spans="1:30" x14ac:dyDescent="0.2">
      <c r="A7" s="11">
        <v>5</v>
      </c>
      <c r="B7" s="19" t="s">
        <v>104</v>
      </c>
      <c r="C7" t="s">
        <v>107</v>
      </c>
      <c r="D7" s="19" t="s">
        <v>108</v>
      </c>
      <c r="E7" s="19" t="s">
        <v>103</v>
      </c>
      <c r="F7" s="25">
        <v>8.12E-4</v>
      </c>
      <c r="G7" s="22">
        <f>H7*P7</f>
        <v>2.8799999999999999E-2</v>
      </c>
      <c r="H7" s="17">
        <v>0.18</v>
      </c>
      <c r="I7">
        <v>1.95</v>
      </c>
      <c r="J7">
        <v>173.02</v>
      </c>
      <c r="K7">
        <v>4.72</v>
      </c>
      <c r="L7" s="21">
        <v>1</v>
      </c>
      <c r="M7" s="21">
        <v>0</v>
      </c>
      <c r="N7" s="21">
        <v>6.8</v>
      </c>
      <c r="O7" s="21">
        <v>14</v>
      </c>
      <c r="P7" s="21">
        <v>0.16</v>
      </c>
      <c r="Q7" s="21">
        <v>20</v>
      </c>
      <c r="R7" s="21">
        <v>50</v>
      </c>
      <c r="S7" s="21">
        <v>0</v>
      </c>
      <c r="T7" s="16">
        <v>197</v>
      </c>
      <c r="U7" s="16">
        <v>0</v>
      </c>
      <c r="V7" s="16">
        <v>2.54</v>
      </c>
      <c r="W7" s="16">
        <v>0</v>
      </c>
      <c r="X7" s="16">
        <v>68</v>
      </c>
      <c r="Y7" s="16">
        <v>11</v>
      </c>
      <c r="Z7" s="16">
        <v>6</v>
      </c>
      <c r="AA7">
        <f>(X7-Y7)/Y7</f>
        <v>5.1818181818181817</v>
      </c>
      <c r="AB7">
        <f>1/(Z7-1)</f>
        <v>0.2</v>
      </c>
      <c r="AC7" s="16" t="s">
        <v>18</v>
      </c>
    </row>
    <row r="8" spans="1:30" x14ac:dyDescent="0.2">
      <c r="A8" s="11">
        <v>6</v>
      </c>
      <c r="B8" s="17" t="s">
        <v>111</v>
      </c>
      <c r="C8" s="18" t="s">
        <v>112</v>
      </c>
      <c r="D8" s="17" t="s">
        <v>113</v>
      </c>
      <c r="E8" s="17" t="s">
        <v>103</v>
      </c>
      <c r="F8" s="25">
        <v>1.2999999999999999E-3</v>
      </c>
      <c r="G8" s="22">
        <v>0.38700000000000001</v>
      </c>
      <c r="H8" s="17">
        <v>13.920863300000001</v>
      </c>
      <c r="I8" s="17">
        <v>1.37</v>
      </c>
      <c r="J8" s="17">
        <v>35.630000000000003</v>
      </c>
      <c r="K8" s="17">
        <v>-3.04</v>
      </c>
      <c r="L8" s="17">
        <v>0</v>
      </c>
      <c r="M8" s="17">
        <v>6.6</v>
      </c>
      <c r="N8" s="17">
        <v>7</v>
      </c>
      <c r="O8" s="17">
        <v>77</v>
      </c>
      <c r="P8" s="17">
        <v>2.78</v>
      </c>
      <c r="Q8" s="17">
        <v>22</v>
      </c>
      <c r="R8" s="17">
        <v>2</v>
      </c>
      <c r="S8" s="17">
        <v>1</v>
      </c>
      <c r="T8" s="17">
        <v>107.86799999999999</v>
      </c>
      <c r="U8" s="16">
        <v>0</v>
      </c>
      <c r="V8" s="16">
        <v>1.93</v>
      </c>
      <c r="W8" s="16">
        <v>0</v>
      </c>
      <c r="X8" s="16">
        <v>47</v>
      </c>
      <c r="Y8" s="16">
        <v>1</v>
      </c>
      <c r="Z8" s="16">
        <v>5</v>
      </c>
      <c r="AA8" s="16">
        <v>46</v>
      </c>
      <c r="AB8" s="16">
        <v>0.25</v>
      </c>
      <c r="AC8" s="16" t="s">
        <v>138</v>
      </c>
    </row>
    <row r="9" spans="1:30" x14ac:dyDescent="0.2">
      <c r="A9" s="11">
        <v>7</v>
      </c>
      <c r="B9" s="17" t="s">
        <v>111</v>
      </c>
      <c r="C9" s="18" t="s">
        <v>112</v>
      </c>
      <c r="D9" s="17" t="s">
        <v>113</v>
      </c>
      <c r="E9" s="17" t="s">
        <v>103</v>
      </c>
      <c r="F9" s="25">
        <v>1.33E-3</v>
      </c>
      <c r="G9" s="22">
        <v>0.78500000000000003</v>
      </c>
      <c r="H9" s="17">
        <v>28.237410100000002</v>
      </c>
      <c r="I9" s="17">
        <v>1.37</v>
      </c>
      <c r="J9" s="17">
        <v>35.630000000000003</v>
      </c>
      <c r="K9" s="17">
        <v>-3.04</v>
      </c>
      <c r="L9" s="17">
        <v>0</v>
      </c>
      <c r="M9" s="17">
        <v>2.2000000000000002</v>
      </c>
      <c r="N9" s="17">
        <v>7</v>
      </c>
      <c r="O9" s="17">
        <v>77</v>
      </c>
      <c r="P9" s="17">
        <v>2.78</v>
      </c>
      <c r="Q9" s="17">
        <v>22</v>
      </c>
      <c r="R9" s="17">
        <v>2</v>
      </c>
      <c r="S9" s="17">
        <v>1</v>
      </c>
      <c r="T9" s="17">
        <v>107.86799999999999</v>
      </c>
      <c r="U9" s="16">
        <v>0</v>
      </c>
      <c r="V9" s="16">
        <v>1.93</v>
      </c>
      <c r="W9" s="16">
        <v>0</v>
      </c>
      <c r="X9" s="16">
        <v>47</v>
      </c>
      <c r="Y9" s="16">
        <v>1</v>
      </c>
      <c r="Z9" s="16">
        <v>5</v>
      </c>
      <c r="AA9" s="16">
        <v>46</v>
      </c>
      <c r="AB9" s="16">
        <v>0.25</v>
      </c>
      <c r="AC9" s="16" t="s">
        <v>18</v>
      </c>
    </row>
    <row r="10" spans="1:30" x14ac:dyDescent="0.2">
      <c r="A10" s="11">
        <v>8</v>
      </c>
      <c r="B10" s="17" t="s">
        <v>101</v>
      </c>
      <c r="C10" s="18" t="s">
        <v>102</v>
      </c>
      <c r="D10" s="17" t="s">
        <v>142</v>
      </c>
      <c r="E10" s="17" t="s">
        <v>103</v>
      </c>
      <c r="F10" s="25">
        <v>1.6999999999999999E-3</v>
      </c>
      <c r="G10" s="22">
        <v>0.19</v>
      </c>
      <c r="H10" s="17">
        <v>8.6363636400000008</v>
      </c>
      <c r="I10" s="17">
        <v>1.37</v>
      </c>
      <c r="J10" s="17">
        <v>35.630000000000003</v>
      </c>
      <c r="K10" s="17">
        <v>-3.04</v>
      </c>
      <c r="L10" s="17">
        <v>1</v>
      </c>
      <c r="M10" s="17">
        <v>0</v>
      </c>
      <c r="N10" s="17">
        <v>5.6</v>
      </c>
      <c r="O10" s="17">
        <v>50</v>
      </c>
      <c r="P10" s="17">
        <v>2.2000000000000002</v>
      </c>
      <c r="Q10" s="17">
        <v>25</v>
      </c>
      <c r="R10" s="17">
        <v>0</v>
      </c>
      <c r="S10" s="17">
        <v>0</v>
      </c>
      <c r="T10" s="17">
        <v>107.86799999999999</v>
      </c>
      <c r="U10" s="16">
        <v>0</v>
      </c>
      <c r="V10" s="16">
        <v>1.93</v>
      </c>
      <c r="W10" s="16">
        <v>0</v>
      </c>
      <c r="X10" s="16">
        <v>47</v>
      </c>
      <c r="Y10" s="16">
        <v>1</v>
      </c>
      <c r="Z10" s="16">
        <v>5</v>
      </c>
      <c r="AA10" s="16">
        <v>46</v>
      </c>
      <c r="AB10" s="16">
        <v>0.25</v>
      </c>
      <c r="AC10" s="16" t="s">
        <v>18</v>
      </c>
    </row>
    <row r="11" spans="1:30" x14ac:dyDescent="0.2">
      <c r="A11" s="11">
        <v>9</v>
      </c>
      <c r="B11" s="17" t="s">
        <v>101</v>
      </c>
      <c r="C11" s="18" t="s">
        <v>102</v>
      </c>
      <c r="D11" s="17" t="s">
        <v>143</v>
      </c>
      <c r="E11" s="17" t="s">
        <v>103</v>
      </c>
      <c r="F11" s="25">
        <v>1.6999999999999999E-3</v>
      </c>
      <c r="G11" s="22">
        <v>0.15</v>
      </c>
      <c r="H11" s="17">
        <v>10.7142857</v>
      </c>
      <c r="I11" s="17">
        <v>1.37</v>
      </c>
      <c r="J11" s="17">
        <v>35.630000000000003</v>
      </c>
      <c r="K11" s="17">
        <v>-3.04</v>
      </c>
      <c r="L11" s="17">
        <v>1</v>
      </c>
      <c r="M11" s="17">
        <v>0</v>
      </c>
      <c r="N11" s="17">
        <v>5.6</v>
      </c>
      <c r="O11" s="17">
        <v>50</v>
      </c>
      <c r="P11" s="17">
        <v>1.4</v>
      </c>
      <c r="Q11" s="17">
        <v>25</v>
      </c>
      <c r="R11" s="17">
        <v>0</v>
      </c>
      <c r="S11" s="17">
        <v>1</v>
      </c>
      <c r="T11" s="17">
        <v>107.86799999999999</v>
      </c>
      <c r="U11" s="16">
        <v>0</v>
      </c>
      <c r="V11" s="16">
        <v>1.93</v>
      </c>
      <c r="W11" s="16">
        <v>0</v>
      </c>
      <c r="X11" s="16">
        <v>47</v>
      </c>
      <c r="Y11" s="16">
        <v>1</v>
      </c>
      <c r="Z11" s="16">
        <v>5</v>
      </c>
      <c r="AA11" s="16">
        <v>46</v>
      </c>
      <c r="AB11" s="16">
        <v>0.25</v>
      </c>
      <c r="AC11" s="16" t="s">
        <v>138</v>
      </c>
    </row>
    <row r="12" spans="1:30" x14ac:dyDescent="0.2">
      <c r="A12" s="11">
        <v>10</v>
      </c>
      <c r="B12" s="17" t="s">
        <v>111</v>
      </c>
      <c r="C12" s="18" t="s">
        <v>112</v>
      </c>
      <c r="D12" s="17" t="s">
        <v>113</v>
      </c>
      <c r="E12" s="17" t="s">
        <v>103</v>
      </c>
      <c r="F12" s="25">
        <v>1.8E-3</v>
      </c>
      <c r="G12" s="22">
        <v>1.5249999999999999</v>
      </c>
      <c r="H12" s="17">
        <v>54.856115099999997</v>
      </c>
      <c r="I12" s="17">
        <v>1.37</v>
      </c>
      <c r="J12" s="17">
        <v>35.630000000000003</v>
      </c>
      <c r="K12" s="17">
        <v>-3.04</v>
      </c>
      <c r="L12" s="17">
        <v>0</v>
      </c>
      <c r="M12" s="17">
        <v>0</v>
      </c>
      <c r="N12" s="17">
        <v>7</v>
      </c>
      <c r="O12" s="17">
        <v>77</v>
      </c>
      <c r="P12" s="17">
        <v>2.78</v>
      </c>
      <c r="Q12" s="17">
        <v>22</v>
      </c>
      <c r="R12" s="17">
        <v>2</v>
      </c>
      <c r="S12" s="17">
        <v>1</v>
      </c>
      <c r="T12" s="17">
        <v>107.86799999999999</v>
      </c>
      <c r="U12" s="16">
        <v>0</v>
      </c>
      <c r="V12" s="16">
        <v>1.93</v>
      </c>
      <c r="W12" s="16">
        <v>0</v>
      </c>
      <c r="X12" s="16">
        <v>47</v>
      </c>
      <c r="Y12" s="16">
        <v>1</v>
      </c>
      <c r="Z12" s="16">
        <v>5</v>
      </c>
      <c r="AA12" s="16">
        <v>46</v>
      </c>
      <c r="AB12" s="16">
        <v>0.25</v>
      </c>
      <c r="AC12" s="16" t="s">
        <v>18</v>
      </c>
    </row>
    <row r="13" spans="1:30" x14ac:dyDescent="0.2">
      <c r="A13" s="11">
        <v>11</v>
      </c>
      <c r="B13" s="17" t="s">
        <v>111</v>
      </c>
      <c r="C13" s="18" t="s">
        <v>112</v>
      </c>
      <c r="D13" s="17" t="s">
        <v>113</v>
      </c>
      <c r="E13" s="17" t="s">
        <v>103</v>
      </c>
      <c r="F13" s="25">
        <v>1.8E-3</v>
      </c>
      <c r="G13" s="22">
        <v>0.52300000000000002</v>
      </c>
      <c r="H13" s="17">
        <v>18.8129496</v>
      </c>
      <c r="I13" s="17">
        <v>1.37</v>
      </c>
      <c r="J13" s="17">
        <v>35.630000000000003</v>
      </c>
      <c r="K13" s="17">
        <v>-3.04</v>
      </c>
      <c r="L13" s="17">
        <v>0</v>
      </c>
      <c r="M13" s="17">
        <v>6.6</v>
      </c>
      <c r="N13" s="17">
        <v>7</v>
      </c>
      <c r="O13" s="17">
        <v>77</v>
      </c>
      <c r="P13" s="17">
        <v>2.78</v>
      </c>
      <c r="Q13" s="17">
        <v>22</v>
      </c>
      <c r="R13" s="17">
        <v>2</v>
      </c>
      <c r="S13" s="17">
        <v>0</v>
      </c>
      <c r="T13" s="17">
        <v>107.86799999999999</v>
      </c>
      <c r="U13" s="16">
        <v>0</v>
      </c>
      <c r="V13" s="16">
        <v>1.93</v>
      </c>
      <c r="W13" s="16">
        <v>0</v>
      </c>
      <c r="X13" s="16">
        <v>47</v>
      </c>
      <c r="Y13" s="16">
        <v>1</v>
      </c>
      <c r="Z13" s="16">
        <v>5</v>
      </c>
      <c r="AA13" s="16">
        <v>46</v>
      </c>
      <c r="AB13" s="16">
        <v>0.25</v>
      </c>
      <c r="AC13" s="16" t="s">
        <v>18</v>
      </c>
    </row>
    <row r="14" spans="1:30" x14ac:dyDescent="0.2">
      <c r="A14" s="11">
        <v>12</v>
      </c>
      <c r="B14" s="17" t="s">
        <v>111</v>
      </c>
      <c r="C14" s="18" t="s">
        <v>112</v>
      </c>
      <c r="D14" s="17" t="s">
        <v>113</v>
      </c>
      <c r="E14" s="17" t="s">
        <v>103</v>
      </c>
      <c r="F14" s="25">
        <v>2E-3</v>
      </c>
      <c r="G14" s="22">
        <v>0.33900000000000002</v>
      </c>
      <c r="H14" s="17">
        <v>12.194244599999999</v>
      </c>
      <c r="I14" s="17">
        <v>1.37</v>
      </c>
      <c r="J14" s="17">
        <v>35.630000000000003</v>
      </c>
      <c r="K14" s="17">
        <v>-3.04</v>
      </c>
      <c r="L14" s="17">
        <v>0</v>
      </c>
      <c r="M14" s="17">
        <v>6.6</v>
      </c>
      <c r="N14" s="17">
        <v>5</v>
      </c>
      <c r="O14" s="17">
        <v>77</v>
      </c>
      <c r="P14" s="17">
        <v>2.78</v>
      </c>
      <c r="Q14" s="17">
        <v>22</v>
      </c>
      <c r="R14" s="17">
        <v>6</v>
      </c>
      <c r="S14" s="17">
        <v>1</v>
      </c>
      <c r="T14" s="17">
        <v>107.86799999999999</v>
      </c>
      <c r="U14" s="16">
        <v>0</v>
      </c>
      <c r="V14" s="16">
        <v>1.93</v>
      </c>
      <c r="W14" s="16">
        <v>0</v>
      </c>
      <c r="X14" s="16">
        <v>47</v>
      </c>
      <c r="Y14" s="16">
        <v>1</v>
      </c>
      <c r="Z14" s="16">
        <v>5</v>
      </c>
      <c r="AA14" s="16">
        <v>46</v>
      </c>
      <c r="AB14" s="16">
        <v>0.25</v>
      </c>
      <c r="AC14" s="16" t="s">
        <v>138</v>
      </c>
    </row>
    <row r="15" spans="1:30" x14ac:dyDescent="0.2">
      <c r="A15" s="11">
        <v>13</v>
      </c>
      <c r="B15" s="17" t="s">
        <v>101</v>
      </c>
      <c r="C15" s="18" t="s">
        <v>102</v>
      </c>
      <c r="D15" s="17" t="s">
        <v>143</v>
      </c>
      <c r="E15" s="17" t="s">
        <v>103</v>
      </c>
      <c r="F15" s="25">
        <v>2.0999999999999999E-3</v>
      </c>
      <c r="G15" s="22">
        <v>0.48</v>
      </c>
      <c r="H15" s="17">
        <v>15</v>
      </c>
      <c r="I15" s="17">
        <v>1.37</v>
      </c>
      <c r="J15" s="17">
        <v>35.630000000000003</v>
      </c>
      <c r="K15" s="17">
        <v>-3.04</v>
      </c>
      <c r="L15" s="17">
        <v>1</v>
      </c>
      <c r="M15" s="17">
        <v>0</v>
      </c>
      <c r="N15" s="17">
        <v>5.6</v>
      </c>
      <c r="O15" s="17">
        <v>50</v>
      </c>
      <c r="P15" s="17">
        <v>3.2</v>
      </c>
      <c r="Q15" s="17">
        <v>25</v>
      </c>
      <c r="R15" s="17">
        <v>0</v>
      </c>
      <c r="S15" s="17">
        <v>1</v>
      </c>
      <c r="T15" s="17">
        <v>107.86799999999999</v>
      </c>
      <c r="U15" s="16">
        <v>0</v>
      </c>
      <c r="V15" s="16">
        <v>1.93</v>
      </c>
      <c r="W15" s="16">
        <v>0</v>
      </c>
      <c r="X15" s="16">
        <v>47</v>
      </c>
      <c r="Y15" s="16">
        <v>1</v>
      </c>
      <c r="Z15" s="16">
        <v>5</v>
      </c>
      <c r="AA15" s="16">
        <v>46</v>
      </c>
      <c r="AB15" s="16">
        <v>0.25</v>
      </c>
      <c r="AC15" s="16" t="s">
        <v>18</v>
      </c>
    </row>
    <row r="16" spans="1:30" x14ac:dyDescent="0.2">
      <c r="A16" s="11">
        <v>14</v>
      </c>
      <c r="B16" s="17" t="s">
        <v>111</v>
      </c>
      <c r="C16" s="18" t="s">
        <v>114</v>
      </c>
      <c r="D16" s="17" t="s">
        <v>113</v>
      </c>
      <c r="E16" s="17" t="s">
        <v>103</v>
      </c>
      <c r="F16" s="25">
        <v>2.2000000000000001E-3</v>
      </c>
      <c r="G16" s="22">
        <v>0.63300000000000001</v>
      </c>
      <c r="H16" s="17">
        <v>22.7697842</v>
      </c>
      <c r="I16" s="17">
        <v>1.37</v>
      </c>
      <c r="J16" s="17">
        <v>35.630000000000003</v>
      </c>
      <c r="K16" s="17">
        <v>-3.04</v>
      </c>
      <c r="L16" s="17">
        <v>0</v>
      </c>
      <c r="M16" s="17">
        <v>2.2000000000000002</v>
      </c>
      <c r="N16" s="17">
        <v>5</v>
      </c>
      <c r="O16" s="17">
        <v>77</v>
      </c>
      <c r="P16" s="17">
        <v>2.78</v>
      </c>
      <c r="Q16" s="17">
        <v>22</v>
      </c>
      <c r="R16" s="17">
        <v>6</v>
      </c>
      <c r="S16" s="17">
        <v>1</v>
      </c>
      <c r="T16" s="17">
        <v>107.86799999999999</v>
      </c>
      <c r="U16" s="16">
        <v>0</v>
      </c>
      <c r="V16" s="16">
        <v>1.93</v>
      </c>
      <c r="W16" s="16">
        <v>0</v>
      </c>
      <c r="X16" s="16">
        <v>47</v>
      </c>
      <c r="Y16" s="16">
        <v>1</v>
      </c>
      <c r="Z16" s="16">
        <v>5</v>
      </c>
      <c r="AA16" s="16">
        <v>46</v>
      </c>
      <c r="AB16" s="16">
        <v>0.25</v>
      </c>
      <c r="AC16" s="16" t="s">
        <v>138</v>
      </c>
    </row>
    <row r="17" spans="1:29" x14ac:dyDescent="0.2">
      <c r="A17" s="11">
        <v>15</v>
      </c>
      <c r="B17" s="17" t="s">
        <v>111</v>
      </c>
      <c r="C17" s="18" t="s">
        <v>112</v>
      </c>
      <c r="D17" s="17" t="s">
        <v>113</v>
      </c>
      <c r="E17" s="17" t="s">
        <v>103</v>
      </c>
      <c r="F17" s="25">
        <v>2.3E-3</v>
      </c>
      <c r="G17" s="22">
        <v>0.55500000000000005</v>
      </c>
      <c r="H17" s="17">
        <v>19.964028800000001</v>
      </c>
      <c r="I17" s="17">
        <v>1.37</v>
      </c>
      <c r="J17" s="17">
        <v>35.630000000000003</v>
      </c>
      <c r="K17" s="17">
        <v>-3.04</v>
      </c>
      <c r="L17" s="17">
        <v>0</v>
      </c>
      <c r="M17" s="17">
        <v>2.2000000000000002</v>
      </c>
      <c r="N17" s="17">
        <v>7</v>
      </c>
      <c r="O17" s="17">
        <v>77</v>
      </c>
      <c r="P17" s="17">
        <v>2.78</v>
      </c>
      <c r="Q17" s="17">
        <v>22</v>
      </c>
      <c r="R17" s="17">
        <v>2</v>
      </c>
      <c r="S17" s="17">
        <v>0</v>
      </c>
      <c r="T17" s="17">
        <v>107.86799999999999</v>
      </c>
      <c r="U17" s="16">
        <v>0</v>
      </c>
      <c r="V17" s="16">
        <v>1.93</v>
      </c>
      <c r="W17" s="16">
        <v>0</v>
      </c>
      <c r="X17" s="16">
        <v>47</v>
      </c>
      <c r="Y17" s="16">
        <v>1</v>
      </c>
      <c r="Z17" s="16">
        <v>5</v>
      </c>
      <c r="AA17" s="16">
        <v>46</v>
      </c>
      <c r="AB17" s="16">
        <v>0.25</v>
      </c>
      <c r="AC17" s="16" t="s">
        <v>18</v>
      </c>
    </row>
    <row r="18" spans="1:29" x14ac:dyDescent="0.2">
      <c r="A18" s="11">
        <v>16</v>
      </c>
      <c r="B18" s="17" t="s">
        <v>111</v>
      </c>
      <c r="C18" s="18" t="s">
        <v>114</v>
      </c>
      <c r="D18" s="17" t="s">
        <v>113</v>
      </c>
      <c r="E18" s="17" t="s">
        <v>103</v>
      </c>
      <c r="F18" s="25">
        <v>2.5999999999999999E-3</v>
      </c>
      <c r="G18" s="22">
        <v>1.383</v>
      </c>
      <c r="H18" s="17">
        <v>49.748201399999999</v>
      </c>
      <c r="I18" s="17">
        <v>1.37</v>
      </c>
      <c r="J18" s="17">
        <v>35.630000000000003</v>
      </c>
      <c r="K18" s="17">
        <v>-3.04</v>
      </c>
      <c r="L18" s="17">
        <v>0</v>
      </c>
      <c r="M18" s="17">
        <v>0</v>
      </c>
      <c r="N18" s="17">
        <v>5</v>
      </c>
      <c r="O18" s="17">
        <v>77</v>
      </c>
      <c r="P18" s="17">
        <v>2.78</v>
      </c>
      <c r="Q18" s="17">
        <v>22</v>
      </c>
      <c r="R18" s="17">
        <v>6</v>
      </c>
      <c r="S18" s="17">
        <v>1</v>
      </c>
      <c r="T18" s="17">
        <v>107.86799999999999</v>
      </c>
      <c r="U18" s="16">
        <v>0</v>
      </c>
      <c r="V18" s="16">
        <v>1.93</v>
      </c>
      <c r="W18" s="16">
        <v>0</v>
      </c>
      <c r="X18" s="16">
        <v>47</v>
      </c>
      <c r="Y18" s="16">
        <v>1</v>
      </c>
      <c r="Z18" s="16">
        <v>5</v>
      </c>
      <c r="AA18" s="16">
        <v>46</v>
      </c>
      <c r="AB18" s="16">
        <v>0.25</v>
      </c>
      <c r="AC18" s="16" t="s">
        <v>18</v>
      </c>
    </row>
    <row r="19" spans="1:29" x14ac:dyDescent="0.2">
      <c r="A19" s="11">
        <v>17</v>
      </c>
      <c r="B19" s="17" t="s">
        <v>111</v>
      </c>
      <c r="C19" s="18" t="s">
        <v>112</v>
      </c>
      <c r="D19" s="17" t="s">
        <v>113</v>
      </c>
      <c r="E19" s="17" t="s">
        <v>103</v>
      </c>
      <c r="F19" s="25">
        <v>3.8E-3</v>
      </c>
      <c r="G19" s="22">
        <v>0.61599999999999999</v>
      </c>
      <c r="H19" s="17">
        <v>22.158273399999999</v>
      </c>
      <c r="I19" s="17">
        <v>1.37</v>
      </c>
      <c r="J19" s="17">
        <v>35.630000000000003</v>
      </c>
      <c r="K19" s="17">
        <v>-3.04</v>
      </c>
      <c r="L19" s="17">
        <v>0</v>
      </c>
      <c r="M19" s="17">
        <v>2.2000000000000002</v>
      </c>
      <c r="N19" s="17">
        <v>5</v>
      </c>
      <c r="O19" s="17">
        <v>77</v>
      </c>
      <c r="P19" s="17">
        <v>2.78</v>
      </c>
      <c r="Q19" s="17">
        <v>22</v>
      </c>
      <c r="R19" s="17">
        <v>6</v>
      </c>
      <c r="S19" s="17">
        <v>0</v>
      </c>
      <c r="T19" s="17">
        <v>107.86799999999999</v>
      </c>
      <c r="U19" s="16">
        <v>0</v>
      </c>
      <c r="V19" s="16">
        <v>1.93</v>
      </c>
      <c r="W19" s="16">
        <v>0</v>
      </c>
      <c r="X19" s="16">
        <v>47</v>
      </c>
      <c r="Y19" s="16">
        <v>1</v>
      </c>
      <c r="Z19" s="16">
        <v>5</v>
      </c>
      <c r="AA19" s="16">
        <v>46</v>
      </c>
      <c r="AB19" s="16">
        <v>0.25</v>
      </c>
      <c r="AC19" s="16" t="s">
        <v>138</v>
      </c>
    </row>
    <row r="20" spans="1:29" x14ac:dyDescent="0.2">
      <c r="A20" s="11">
        <v>18</v>
      </c>
      <c r="B20" s="17" t="s">
        <v>111</v>
      </c>
      <c r="C20" s="18" t="s">
        <v>112</v>
      </c>
      <c r="D20" s="17" t="s">
        <v>113</v>
      </c>
      <c r="E20" s="17" t="s">
        <v>103</v>
      </c>
      <c r="F20" s="25">
        <v>5.0000000000000001E-3</v>
      </c>
      <c r="G20" s="22">
        <v>2.0579999999999998</v>
      </c>
      <c r="H20" s="17">
        <v>74.028777000000005</v>
      </c>
      <c r="I20" s="17">
        <v>1.37</v>
      </c>
      <c r="J20" s="17">
        <v>35.630000000000003</v>
      </c>
      <c r="K20" s="17">
        <v>-3.04</v>
      </c>
      <c r="L20" s="17">
        <v>0</v>
      </c>
      <c r="M20" s="17">
        <v>0</v>
      </c>
      <c r="N20" s="17">
        <v>5</v>
      </c>
      <c r="O20" s="17">
        <v>77</v>
      </c>
      <c r="P20" s="17">
        <v>2.78</v>
      </c>
      <c r="Q20" s="17">
        <v>22</v>
      </c>
      <c r="R20" s="17">
        <v>6</v>
      </c>
      <c r="S20" s="17">
        <v>0</v>
      </c>
      <c r="T20" s="17">
        <v>107.86799999999999</v>
      </c>
      <c r="U20" s="16">
        <v>0</v>
      </c>
      <c r="V20" s="16">
        <v>1.93</v>
      </c>
      <c r="W20" s="16">
        <v>0</v>
      </c>
      <c r="X20" s="16">
        <v>47</v>
      </c>
      <c r="Y20" s="16">
        <v>1</v>
      </c>
      <c r="Z20" s="16">
        <v>5</v>
      </c>
      <c r="AA20" s="16">
        <v>46</v>
      </c>
      <c r="AB20" s="16">
        <v>0.25</v>
      </c>
      <c r="AC20" s="16" t="s">
        <v>18</v>
      </c>
    </row>
    <row r="21" spans="1:29" x14ac:dyDescent="0.2">
      <c r="A21" s="11">
        <v>19</v>
      </c>
      <c r="B21" s="17" t="s">
        <v>101</v>
      </c>
      <c r="C21" s="18" t="s">
        <v>102</v>
      </c>
      <c r="D21" s="17" t="s">
        <v>142</v>
      </c>
      <c r="E21" s="17" t="s">
        <v>103</v>
      </c>
      <c r="F21" s="25">
        <v>5.1999999999999998E-3</v>
      </c>
      <c r="G21" s="22">
        <v>1.7</v>
      </c>
      <c r="H21" s="17">
        <v>48.571428599999997</v>
      </c>
      <c r="I21" s="17">
        <v>1.37</v>
      </c>
      <c r="J21" s="17">
        <v>35.630000000000003</v>
      </c>
      <c r="K21" s="17">
        <v>-3.04</v>
      </c>
      <c r="L21" s="17">
        <v>1</v>
      </c>
      <c r="M21" s="17">
        <v>0</v>
      </c>
      <c r="N21" s="17">
        <v>5.6</v>
      </c>
      <c r="O21" s="17">
        <v>50</v>
      </c>
      <c r="P21" s="17">
        <v>3.5</v>
      </c>
      <c r="Q21" s="17">
        <v>25</v>
      </c>
      <c r="R21" s="17">
        <v>0</v>
      </c>
      <c r="S21" s="17">
        <v>0</v>
      </c>
      <c r="T21" s="17">
        <v>107.86799999999999</v>
      </c>
      <c r="U21" s="16">
        <v>0</v>
      </c>
      <c r="V21" s="16">
        <v>1.93</v>
      </c>
      <c r="W21" s="16">
        <v>0</v>
      </c>
      <c r="X21" s="16">
        <v>47</v>
      </c>
      <c r="Y21" s="16">
        <v>1</v>
      </c>
      <c r="Z21" s="16">
        <v>5</v>
      </c>
      <c r="AA21" s="16">
        <v>46</v>
      </c>
      <c r="AB21" s="16">
        <v>0.25</v>
      </c>
      <c r="AC21" s="16" t="s">
        <v>18</v>
      </c>
    </row>
    <row r="22" spans="1:29" x14ac:dyDescent="0.2">
      <c r="A22" s="11">
        <v>20</v>
      </c>
      <c r="B22" s="17" t="s">
        <v>111</v>
      </c>
      <c r="C22" s="18" t="s">
        <v>112</v>
      </c>
      <c r="D22" s="17" t="s">
        <v>113</v>
      </c>
      <c r="E22" s="17" t="s">
        <v>103</v>
      </c>
      <c r="F22" s="25">
        <v>5.4999999999999997E-3</v>
      </c>
      <c r="G22" s="22">
        <v>1.1679999999999999</v>
      </c>
      <c r="H22" s="17">
        <v>42.014388500000003</v>
      </c>
      <c r="I22" s="17">
        <v>1.37</v>
      </c>
      <c r="J22" s="17">
        <v>35.630000000000003</v>
      </c>
      <c r="K22" s="17">
        <v>-3.04</v>
      </c>
      <c r="L22" s="17">
        <v>0</v>
      </c>
      <c r="M22" s="17">
        <v>0</v>
      </c>
      <c r="N22" s="17">
        <v>7</v>
      </c>
      <c r="O22" s="17">
        <v>77</v>
      </c>
      <c r="P22" s="17">
        <v>2.78</v>
      </c>
      <c r="Q22" s="17">
        <v>22</v>
      </c>
      <c r="R22" s="17">
        <v>2</v>
      </c>
      <c r="S22" s="17">
        <v>0</v>
      </c>
      <c r="T22" s="17">
        <v>107.86799999999999</v>
      </c>
      <c r="U22" s="16">
        <v>0</v>
      </c>
      <c r="V22" s="16">
        <v>1.93</v>
      </c>
      <c r="W22" s="16">
        <v>0</v>
      </c>
      <c r="X22" s="16">
        <v>47</v>
      </c>
      <c r="Y22" s="16">
        <v>1</v>
      </c>
      <c r="Z22" s="16">
        <v>5</v>
      </c>
      <c r="AA22" s="16">
        <v>46</v>
      </c>
      <c r="AB22" s="16">
        <v>0.25</v>
      </c>
      <c r="AC22" s="16" t="s">
        <v>138</v>
      </c>
    </row>
    <row r="23" spans="1:29" x14ac:dyDescent="0.2">
      <c r="A23" s="11">
        <v>21</v>
      </c>
      <c r="B23" s="17" t="s">
        <v>115</v>
      </c>
      <c r="C23" s="18" t="s">
        <v>116</v>
      </c>
      <c r="D23" s="17" t="s">
        <v>144</v>
      </c>
      <c r="E23" s="17" t="s">
        <v>103</v>
      </c>
      <c r="F23" s="25">
        <v>6.3E-3</v>
      </c>
      <c r="G23" s="22">
        <v>0.184</v>
      </c>
      <c r="H23" s="17">
        <v>2.2999999999999998</v>
      </c>
      <c r="I23" s="17">
        <v>1.37</v>
      </c>
      <c r="J23" s="17">
        <v>35.630000000000003</v>
      </c>
      <c r="K23" s="17">
        <v>-3.04</v>
      </c>
      <c r="L23" s="17">
        <v>1</v>
      </c>
      <c r="M23" s="17">
        <v>0</v>
      </c>
      <c r="N23" s="17">
        <v>7</v>
      </c>
      <c r="O23" s="17">
        <v>13</v>
      </c>
      <c r="P23" s="17">
        <v>8</v>
      </c>
      <c r="Q23" s="17">
        <v>20</v>
      </c>
      <c r="R23" s="17">
        <v>0</v>
      </c>
      <c r="S23" s="17">
        <v>0</v>
      </c>
      <c r="T23" s="17">
        <v>107.86799999999999</v>
      </c>
      <c r="U23" s="16">
        <v>0</v>
      </c>
      <c r="V23" s="16">
        <v>1.93</v>
      </c>
      <c r="W23" s="16">
        <v>0</v>
      </c>
      <c r="X23" s="16">
        <v>47</v>
      </c>
      <c r="Y23" s="16">
        <v>1</v>
      </c>
      <c r="Z23" s="16">
        <v>5</v>
      </c>
      <c r="AA23" s="16">
        <v>46</v>
      </c>
      <c r="AB23" s="16">
        <v>0.25</v>
      </c>
      <c r="AC23" s="16" t="s">
        <v>18</v>
      </c>
    </row>
    <row r="24" spans="1:29" x14ac:dyDescent="0.2">
      <c r="A24" s="11">
        <v>22</v>
      </c>
      <c r="B24" s="17" t="s">
        <v>111</v>
      </c>
      <c r="C24" s="18" t="s">
        <v>112</v>
      </c>
      <c r="D24" s="17" t="s">
        <v>113</v>
      </c>
      <c r="E24" s="17" t="s">
        <v>103</v>
      </c>
      <c r="F24" s="25">
        <v>7.6E-3</v>
      </c>
      <c r="G24" s="22">
        <v>0.255</v>
      </c>
      <c r="H24" s="17">
        <v>9.1726618700000007</v>
      </c>
      <c r="I24" s="17">
        <v>1.37</v>
      </c>
      <c r="J24" s="17">
        <v>35.630000000000003</v>
      </c>
      <c r="K24" s="17">
        <v>-3.04</v>
      </c>
      <c r="L24" s="17">
        <v>0</v>
      </c>
      <c r="M24" s="17">
        <v>6.6</v>
      </c>
      <c r="N24" s="17">
        <v>5</v>
      </c>
      <c r="O24" s="17">
        <v>77</v>
      </c>
      <c r="P24" s="17">
        <v>2.78</v>
      </c>
      <c r="Q24" s="17">
        <v>22</v>
      </c>
      <c r="R24" s="17">
        <v>6</v>
      </c>
      <c r="S24" s="17">
        <v>0</v>
      </c>
      <c r="T24" s="17">
        <v>107.86799999999999</v>
      </c>
      <c r="U24" s="16">
        <v>0</v>
      </c>
      <c r="V24" s="16">
        <v>1.93</v>
      </c>
      <c r="W24" s="16">
        <v>0</v>
      </c>
      <c r="X24" s="16">
        <v>47</v>
      </c>
      <c r="Y24" s="16">
        <v>1</v>
      </c>
      <c r="Z24" s="16">
        <v>5</v>
      </c>
      <c r="AA24" s="16">
        <v>46</v>
      </c>
      <c r="AB24" s="16">
        <v>0.25</v>
      </c>
      <c r="AC24" s="16" t="s">
        <v>18</v>
      </c>
    </row>
    <row r="25" spans="1:29" x14ac:dyDescent="0.2">
      <c r="A25" s="11">
        <v>23</v>
      </c>
      <c r="B25" s="17" t="s">
        <v>101</v>
      </c>
      <c r="C25" s="18" t="s">
        <v>102</v>
      </c>
      <c r="D25" s="17" t="s">
        <v>142</v>
      </c>
      <c r="E25" s="17" t="s">
        <v>103</v>
      </c>
      <c r="F25" s="25">
        <v>8.6E-3</v>
      </c>
      <c r="G25" s="22">
        <v>0.51</v>
      </c>
      <c r="H25" s="17">
        <v>51</v>
      </c>
      <c r="I25" s="17">
        <v>1.37</v>
      </c>
      <c r="J25" s="17">
        <v>35.630000000000003</v>
      </c>
      <c r="K25" s="17">
        <v>-3.04</v>
      </c>
      <c r="L25" s="17">
        <v>1</v>
      </c>
      <c r="M25" s="17">
        <v>0</v>
      </c>
      <c r="N25" s="17">
        <v>5.6</v>
      </c>
      <c r="O25" s="17">
        <v>50</v>
      </c>
      <c r="P25" s="17">
        <v>1</v>
      </c>
      <c r="Q25" s="17">
        <v>25</v>
      </c>
      <c r="R25" s="17">
        <v>0</v>
      </c>
      <c r="S25" s="17">
        <v>0</v>
      </c>
      <c r="T25" s="17">
        <v>107.86799999999999</v>
      </c>
      <c r="U25" s="16">
        <v>0</v>
      </c>
      <c r="V25" s="16">
        <v>1.93</v>
      </c>
      <c r="W25" s="16">
        <v>0</v>
      </c>
      <c r="X25" s="16">
        <v>47</v>
      </c>
      <c r="Y25" s="16">
        <v>1</v>
      </c>
      <c r="Z25" s="16">
        <v>5</v>
      </c>
      <c r="AA25" s="16">
        <v>46</v>
      </c>
      <c r="AB25" s="16">
        <v>0.25</v>
      </c>
      <c r="AC25" s="16" t="s">
        <v>138</v>
      </c>
    </row>
    <row r="26" spans="1:29" x14ac:dyDescent="0.2">
      <c r="A26" s="11">
        <v>24</v>
      </c>
      <c r="B26" s="17" t="s">
        <v>118</v>
      </c>
      <c r="C26" s="18" t="s">
        <v>119</v>
      </c>
      <c r="D26" s="17" t="s">
        <v>143</v>
      </c>
      <c r="E26" s="17" t="s">
        <v>103</v>
      </c>
      <c r="F26" s="25">
        <v>0.01</v>
      </c>
      <c r="G26" s="22">
        <v>1.87</v>
      </c>
      <c r="H26" s="17">
        <v>97</v>
      </c>
      <c r="I26" s="17">
        <v>1.37</v>
      </c>
      <c r="J26" s="17">
        <v>35.630000000000003</v>
      </c>
      <c r="K26" s="17">
        <v>-3.04</v>
      </c>
      <c r="L26" s="17">
        <v>1</v>
      </c>
      <c r="M26" s="17">
        <v>0</v>
      </c>
      <c r="N26" s="17">
        <v>5.68</v>
      </c>
      <c r="O26" s="17">
        <v>4.8</v>
      </c>
      <c r="P26" s="17">
        <v>2</v>
      </c>
      <c r="Q26" s="17">
        <v>20</v>
      </c>
      <c r="R26" s="17">
        <v>0</v>
      </c>
      <c r="S26" s="17">
        <v>1</v>
      </c>
      <c r="T26" s="17">
        <v>107.86799999999999</v>
      </c>
      <c r="U26" s="16">
        <v>0</v>
      </c>
      <c r="V26" s="16">
        <v>1.93</v>
      </c>
      <c r="W26" s="16">
        <v>0</v>
      </c>
      <c r="X26" s="16">
        <v>47</v>
      </c>
      <c r="Y26" s="16">
        <v>1</v>
      </c>
      <c r="Z26" s="16">
        <v>5</v>
      </c>
      <c r="AA26" s="16">
        <v>46</v>
      </c>
      <c r="AB26" s="16">
        <v>0.25</v>
      </c>
      <c r="AC26" s="16" t="s">
        <v>18</v>
      </c>
    </row>
    <row r="27" spans="1:29" x14ac:dyDescent="0.2">
      <c r="A27" s="11">
        <v>25</v>
      </c>
      <c r="B27" s="17" t="s">
        <v>118</v>
      </c>
      <c r="C27" s="18" t="s">
        <v>119</v>
      </c>
      <c r="D27" s="17" t="s">
        <v>143</v>
      </c>
      <c r="E27" s="17" t="s">
        <v>103</v>
      </c>
      <c r="F27" s="25">
        <v>0.01</v>
      </c>
      <c r="G27" s="22">
        <v>1.87</v>
      </c>
      <c r="H27" s="17">
        <v>35</v>
      </c>
      <c r="I27" s="17">
        <v>1.37</v>
      </c>
      <c r="J27" s="17">
        <v>35.630000000000003</v>
      </c>
      <c r="K27" s="17">
        <v>-3.04</v>
      </c>
      <c r="L27" s="17">
        <v>1</v>
      </c>
      <c r="M27" s="17">
        <v>0</v>
      </c>
      <c r="N27" s="17">
        <v>5.68</v>
      </c>
      <c r="O27" s="17">
        <v>4.8</v>
      </c>
      <c r="P27" s="17">
        <v>0.05</v>
      </c>
      <c r="Q27" s="17">
        <v>4</v>
      </c>
      <c r="R27" s="17">
        <v>0</v>
      </c>
      <c r="S27" s="17">
        <v>1</v>
      </c>
      <c r="T27" s="17">
        <v>107.86799999999999</v>
      </c>
      <c r="U27" s="16">
        <v>0</v>
      </c>
      <c r="V27" s="16">
        <v>1.93</v>
      </c>
      <c r="W27" s="16">
        <v>0</v>
      </c>
      <c r="X27" s="16">
        <v>47</v>
      </c>
      <c r="Y27" s="16">
        <v>1</v>
      </c>
      <c r="Z27" s="16">
        <v>5</v>
      </c>
      <c r="AA27" s="16">
        <v>46</v>
      </c>
      <c r="AB27" s="16">
        <v>0.25</v>
      </c>
      <c r="AC27" s="16" t="s">
        <v>18</v>
      </c>
    </row>
    <row r="28" spans="1:29" x14ac:dyDescent="0.2">
      <c r="A28" s="11">
        <v>26</v>
      </c>
      <c r="B28" s="17" t="s">
        <v>115</v>
      </c>
      <c r="C28" s="18" t="s">
        <v>116</v>
      </c>
      <c r="D28" s="17" t="s">
        <v>144</v>
      </c>
      <c r="E28" s="17" t="s">
        <v>103</v>
      </c>
      <c r="F28" s="25">
        <v>1.04E-2</v>
      </c>
      <c r="G28" s="22">
        <v>0.5081</v>
      </c>
      <c r="H28" s="17">
        <v>6.3513513499999998</v>
      </c>
      <c r="I28" s="17">
        <v>1.37</v>
      </c>
      <c r="J28" s="17">
        <v>35.630000000000003</v>
      </c>
      <c r="K28" s="17">
        <v>-3.04</v>
      </c>
      <c r="L28" s="17">
        <v>1</v>
      </c>
      <c r="M28" s="17">
        <v>0</v>
      </c>
      <c r="N28" s="17">
        <v>3</v>
      </c>
      <c r="O28" s="17">
        <v>70</v>
      </c>
      <c r="P28" s="17">
        <v>8</v>
      </c>
      <c r="Q28" s="17">
        <v>20</v>
      </c>
      <c r="R28" s="17">
        <v>50</v>
      </c>
      <c r="S28" s="17">
        <v>0</v>
      </c>
      <c r="T28" s="17">
        <v>107.86799999999999</v>
      </c>
      <c r="U28" s="16">
        <v>0</v>
      </c>
      <c r="V28" s="16">
        <v>1.93</v>
      </c>
      <c r="W28" s="16">
        <v>0</v>
      </c>
      <c r="X28" s="16">
        <v>47</v>
      </c>
      <c r="Y28" s="16">
        <v>1</v>
      </c>
      <c r="Z28" s="16">
        <v>5</v>
      </c>
      <c r="AA28" s="16">
        <v>46</v>
      </c>
      <c r="AB28" s="16">
        <v>0.25</v>
      </c>
      <c r="AC28" s="16" t="s">
        <v>138</v>
      </c>
    </row>
    <row r="29" spans="1:29" x14ac:dyDescent="0.2">
      <c r="A29" s="11">
        <v>27</v>
      </c>
      <c r="B29" s="17" t="s">
        <v>115</v>
      </c>
      <c r="C29" s="18" t="s">
        <v>116</v>
      </c>
      <c r="D29" s="17" t="s">
        <v>144</v>
      </c>
      <c r="E29" s="17" t="s">
        <v>103</v>
      </c>
      <c r="F29" s="25">
        <v>1.21E-2</v>
      </c>
      <c r="G29" s="22">
        <v>0.97299999999999998</v>
      </c>
      <c r="H29" s="17">
        <v>12.162162199999999</v>
      </c>
      <c r="I29" s="17">
        <v>1.37</v>
      </c>
      <c r="J29" s="17">
        <v>35.630000000000003</v>
      </c>
      <c r="K29" s="17">
        <v>-3.04</v>
      </c>
      <c r="L29" s="17">
        <v>1</v>
      </c>
      <c r="M29" s="17">
        <v>0</v>
      </c>
      <c r="N29" s="17">
        <v>3</v>
      </c>
      <c r="O29" s="17">
        <v>13</v>
      </c>
      <c r="P29" s="17">
        <v>8</v>
      </c>
      <c r="Q29" s="17">
        <v>20</v>
      </c>
      <c r="R29" s="17">
        <v>50</v>
      </c>
      <c r="S29" s="17">
        <v>0</v>
      </c>
      <c r="T29" s="17">
        <v>107.86799999999999</v>
      </c>
      <c r="U29" s="16">
        <v>0</v>
      </c>
      <c r="V29" s="16">
        <v>1.93</v>
      </c>
      <c r="W29" s="16">
        <v>0</v>
      </c>
      <c r="X29" s="16">
        <v>47</v>
      </c>
      <c r="Y29" s="16">
        <v>1</v>
      </c>
      <c r="Z29" s="16">
        <v>5</v>
      </c>
      <c r="AA29" s="16">
        <v>46</v>
      </c>
      <c r="AB29" s="16">
        <v>0.25</v>
      </c>
      <c r="AC29" s="16" t="s">
        <v>18</v>
      </c>
    </row>
    <row r="30" spans="1:29" x14ac:dyDescent="0.2">
      <c r="A30" s="11">
        <v>28</v>
      </c>
      <c r="B30" s="17" t="s">
        <v>101</v>
      </c>
      <c r="C30" s="18" t="s">
        <v>102</v>
      </c>
      <c r="D30" s="17" t="s">
        <v>142</v>
      </c>
      <c r="E30" s="17" t="s">
        <v>103</v>
      </c>
      <c r="F30" s="25">
        <v>1.7000000000000001E-2</v>
      </c>
      <c r="G30" s="22">
        <v>0.21</v>
      </c>
      <c r="H30" s="17">
        <v>42</v>
      </c>
      <c r="I30" s="17">
        <v>1.37</v>
      </c>
      <c r="J30" s="17">
        <v>35.630000000000003</v>
      </c>
      <c r="K30" s="17">
        <v>-3.04</v>
      </c>
      <c r="L30" s="17">
        <v>1</v>
      </c>
      <c r="M30" s="17">
        <v>0</v>
      </c>
      <c r="N30" s="17">
        <v>5.6</v>
      </c>
      <c r="O30" s="17">
        <v>50</v>
      </c>
      <c r="P30" s="17">
        <v>0.5</v>
      </c>
      <c r="Q30" s="17">
        <v>25</v>
      </c>
      <c r="R30" s="17">
        <v>0</v>
      </c>
      <c r="S30" s="17">
        <v>0</v>
      </c>
      <c r="T30" s="17">
        <v>107.86799999999999</v>
      </c>
      <c r="U30" s="16">
        <v>0</v>
      </c>
      <c r="V30" s="16">
        <v>1.93</v>
      </c>
      <c r="W30" s="16">
        <v>0</v>
      </c>
      <c r="X30" s="16">
        <v>47</v>
      </c>
      <c r="Y30" s="16">
        <v>1</v>
      </c>
      <c r="Z30" s="16">
        <v>5</v>
      </c>
      <c r="AA30" s="16">
        <v>46</v>
      </c>
      <c r="AB30" s="16">
        <v>0.25</v>
      </c>
      <c r="AC30" s="16" t="s">
        <v>138</v>
      </c>
    </row>
    <row r="31" spans="1:29" x14ac:dyDescent="0.2">
      <c r="A31" s="11">
        <v>29</v>
      </c>
      <c r="B31" s="17" t="s">
        <v>115</v>
      </c>
      <c r="C31" s="18" t="s">
        <v>120</v>
      </c>
      <c r="D31" s="17" t="s">
        <v>144</v>
      </c>
      <c r="E31" s="17" t="s">
        <v>103</v>
      </c>
      <c r="F31" s="25">
        <v>1.7899999999999999E-2</v>
      </c>
      <c r="G31" s="22">
        <v>0.59499999999999997</v>
      </c>
      <c r="H31" s="17">
        <v>7.4375</v>
      </c>
      <c r="I31" s="17">
        <v>1.37</v>
      </c>
      <c r="J31" s="17">
        <v>35.630000000000003</v>
      </c>
      <c r="K31" s="17">
        <v>-3.04</v>
      </c>
      <c r="L31" s="17">
        <v>1</v>
      </c>
      <c r="M31" s="17">
        <v>0</v>
      </c>
      <c r="N31" s="17">
        <v>7</v>
      </c>
      <c r="O31" s="17">
        <v>9</v>
      </c>
      <c r="P31" s="17">
        <v>8</v>
      </c>
      <c r="Q31" s="17">
        <v>20</v>
      </c>
      <c r="R31" s="17">
        <v>0</v>
      </c>
      <c r="S31" s="17">
        <v>0</v>
      </c>
      <c r="T31" s="17">
        <v>107.86799999999999</v>
      </c>
      <c r="U31" s="16">
        <v>0</v>
      </c>
      <c r="V31" s="16">
        <v>1.93</v>
      </c>
      <c r="W31" s="16">
        <v>0</v>
      </c>
      <c r="X31" s="16">
        <v>47</v>
      </c>
      <c r="Y31" s="16">
        <v>1</v>
      </c>
      <c r="Z31" s="16">
        <v>5</v>
      </c>
      <c r="AA31" s="16">
        <v>46</v>
      </c>
      <c r="AB31" s="16">
        <v>0.25</v>
      </c>
      <c r="AC31" s="16" t="s">
        <v>18</v>
      </c>
    </row>
    <row r="32" spans="1:29" x14ac:dyDescent="0.2">
      <c r="A32" s="11">
        <v>30</v>
      </c>
      <c r="B32" s="17" t="s">
        <v>118</v>
      </c>
      <c r="C32" s="18" t="s">
        <v>119</v>
      </c>
      <c r="D32" s="17" t="s">
        <v>143</v>
      </c>
      <c r="E32" s="17" t="s">
        <v>103</v>
      </c>
      <c r="F32" s="25">
        <v>2.46E-2</v>
      </c>
      <c r="G32" s="22">
        <v>0.19</v>
      </c>
      <c r="H32" s="17">
        <v>100</v>
      </c>
      <c r="I32" s="17">
        <v>1.37</v>
      </c>
      <c r="J32" s="17">
        <v>35.630000000000003</v>
      </c>
      <c r="K32" s="17">
        <v>-3.04</v>
      </c>
      <c r="L32" s="17">
        <v>1</v>
      </c>
      <c r="M32" s="17">
        <v>0</v>
      </c>
      <c r="N32" s="17">
        <v>5.68</v>
      </c>
      <c r="O32" s="17">
        <v>4.8</v>
      </c>
      <c r="P32" s="17">
        <v>0.2</v>
      </c>
      <c r="Q32" s="17">
        <v>20</v>
      </c>
      <c r="R32" s="17">
        <v>0</v>
      </c>
      <c r="S32" s="17">
        <v>1</v>
      </c>
      <c r="T32" s="17">
        <v>107.86799999999999</v>
      </c>
      <c r="U32" s="16">
        <v>0</v>
      </c>
      <c r="V32" s="16">
        <v>1.93</v>
      </c>
      <c r="W32" s="16">
        <v>0</v>
      </c>
      <c r="X32" s="16">
        <v>47</v>
      </c>
      <c r="Y32" s="16">
        <v>1</v>
      </c>
      <c r="Z32" s="16">
        <v>5</v>
      </c>
      <c r="AA32" s="16">
        <v>46</v>
      </c>
      <c r="AB32" s="16">
        <v>0.25</v>
      </c>
      <c r="AC32" s="16" t="s">
        <v>18</v>
      </c>
    </row>
    <row r="33" spans="1:29" x14ac:dyDescent="0.2">
      <c r="A33" s="11">
        <v>31</v>
      </c>
      <c r="B33" s="17" t="s">
        <v>118</v>
      </c>
      <c r="C33" s="18" t="s">
        <v>119</v>
      </c>
      <c r="D33" s="17" t="s">
        <v>143</v>
      </c>
      <c r="E33" s="17" t="s">
        <v>103</v>
      </c>
      <c r="F33" s="25">
        <v>2.46E-2</v>
      </c>
      <c r="G33" s="22">
        <v>0.19</v>
      </c>
      <c r="H33" s="17">
        <v>94</v>
      </c>
      <c r="I33" s="17">
        <v>1.37</v>
      </c>
      <c r="J33" s="17">
        <v>35.630000000000003</v>
      </c>
      <c r="K33" s="17">
        <v>-3.04</v>
      </c>
      <c r="L33" s="17">
        <v>1</v>
      </c>
      <c r="M33" s="17">
        <v>0</v>
      </c>
      <c r="N33" s="17">
        <v>5.68</v>
      </c>
      <c r="O33" s="17">
        <v>4.8</v>
      </c>
      <c r="P33" s="17">
        <v>0.05</v>
      </c>
      <c r="Q33" s="17">
        <v>20</v>
      </c>
      <c r="R33" s="17">
        <v>0</v>
      </c>
      <c r="S33" s="17">
        <v>1</v>
      </c>
      <c r="T33" s="17">
        <v>107.86799999999999</v>
      </c>
      <c r="U33" s="16">
        <v>0</v>
      </c>
      <c r="V33" s="16">
        <v>1.93</v>
      </c>
      <c r="W33" s="16">
        <v>0</v>
      </c>
      <c r="X33" s="16">
        <v>47</v>
      </c>
      <c r="Y33" s="16">
        <v>1</v>
      </c>
      <c r="Z33" s="16">
        <v>5</v>
      </c>
      <c r="AA33" s="16">
        <v>46</v>
      </c>
      <c r="AB33" s="16">
        <v>0.25</v>
      </c>
      <c r="AC33" s="16" t="s">
        <v>138</v>
      </c>
    </row>
    <row r="34" spans="1:29" x14ac:dyDescent="0.2">
      <c r="A34" s="11">
        <v>32</v>
      </c>
      <c r="B34" s="17" t="s">
        <v>101</v>
      </c>
      <c r="C34" s="18" t="s">
        <v>102</v>
      </c>
      <c r="D34" s="17" t="s">
        <v>142</v>
      </c>
      <c r="E34" s="17" t="s">
        <v>103</v>
      </c>
      <c r="F34" s="25">
        <v>2.5000000000000001E-2</v>
      </c>
      <c r="G34" s="22">
        <v>1.8</v>
      </c>
      <c r="H34" s="17">
        <v>51.428571400000003</v>
      </c>
      <c r="I34" s="17">
        <v>1.37</v>
      </c>
      <c r="J34" s="17">
        <v>35.630000000000003</v>
      </c>
      <c r="K34" s="17">
        <v>-3.04</v>
      </c>
      <c r="L34" s="17">
        <v>1</v>
      </c>
      <c r="M34" s="17">
        <v>0</v>
      </c>
      <c r="N34" s="17">
        <v>5.6</v>
      </c>
      <c r="O34" s="17">
        <v>50</v>
      </c>
      <c r="P34" s="17">
        <v>3.5</v>
      </c>
      <c r="Q34" s="17">
        <v>37</v>
      </c>
      <c r="R34" s="17">
        <v>0</v>
      </c>
      <c r="S34" s="17">
        <v>0</v>
      </c>
      <c r="T34" s="17">
        <v>107.86799999999999</v>
      </c>
      <c r="U34" s="16">
        <v>0</v>
      </c>
      <c r="V34" s="16">
        <v>1.93</v>
      </c>
      <c r="W34" s="16">
        <v>0</v>
      </c>
      <c r="X34" s="16">
        <v>47</v>
      </c>
      <c r="Y34" s="16">
        <v>1</v>
      </c>
      <c r="Z34" s="16">
        <v>5</v>
      </c>
      <c r="AA34" s="16">
        <v>46</v>
      </c>
      <c r="AB34" s="16">
        <v>0.25</v>
      </c>
      <c r="AC34" s="16" t="s">
        <v>18</v>
      </c>
    </row>
    <row r="35" spans="1:29" x14ac:dyDescent="0.2">
      <c r="A35" s="11">
        <v>33</v>
      </c>
      <c r="B35" s="17" t="s">
        <v>118</v>
      </c>
      <c r="C35" s="18" t="s">
        <v>119</v>
      </c>
      <c r="D35" s="17" t="s">
        <v>143</v>
      </c>
      <c r="E35" s="17" t="s">
        <v>103</v>
      </c>
      <c r="F35" s="25">
        <v>2.52E-2</v>
      </c>
      <c r="G35" s="22">
        <v>4.8000000000000001E-2</v>
      </c>
      <c r="H35" s="17">
        <v>100</v>
      </c>
      <c r="I35" s="17">
        <v>1.37</v>
      </c>
      <c r="J35" s="17">
        <v>35.630000000000003</v>
      </c>
      <c r="K35" s="17">
        <v>-3.04</v>
      </c>
      <c r="L35" s="17">
        <v>1</v>
      </c>
      <c r="M35" s="17">
        <v>0</v>
      </c>
      <c r="N35" s="17">
        <v>5.68</v>
      </c>
      <c r="O35" s="17">
        <v>4.8</v>
      </c>
      <c r="P35" s="17">
        <v>0.05</v>
      </c>
      <c r="Q35" s="17">
        <v>20</v>
      </c>
      <c r="R35" s="17">
        <v>0</v>
      </c>
      <c r="S35" s="17">
        <v>1</v>
      </c>
      <c r="T35" s="17">
        <v>107.86799999999999</v>
      </c>
      <c r="U35" s="16">
        <v>0</v>
      </c>
      <c r="V35" s="16">
        <v>1.93</v>
      </c>
      <c r="W35" s="16">
        <v>0</v>
      </c>
      <c r="X35" s="16">
        <v>47</v>
      </c>
      <c r="Y35" s="16">
        <v>1</v>
      </c>
      <c r="Z35" s="16">
        <v>5</v>
      </c>
      <c r="AA35" s="16">
        <v>46</v>
      </c>
      <c r="AB35" s="16">
        <v>0.25</v>
      </c>
      <c r="AC35" s="16" t="s">
        <v>18</v>
      </c>
    </row>
    <row r="36" spans="1:29" x14ac:dyDescent="0.2">
      <c r="A36" s="11">
        <v>34</v>
      </c>
      <c r="B36" s="17" t="s">
        <v>118</v>
      </c>
      <c r="C36" s="18" t="s">
        <v>119</v>
      </c>
      <c r="D36" s="17" t="s">
        <v>143</v>
      </c>
      <c r="E36" s="17" t="s">
        <v>103</v>
      </c>
      <c r="F36" s="25">
        <v>2.52E-2</v>
      </c>
      <c r="G36" s="22">
        <v>4.8000000000000001E-2</v>
      </c>
      <c r="H36" s="17">
        <v>95</v>
      </c>
      <c r="I36" s="17">
        <v>1.37</v>
      </c>
      <c r="J36" s="17">
        <v>35.630000000000003</v>
      </c>
      <c r="K36" s="17">
        <v>-3.04</v>
      </c>
      <c r="L36" s="17">
        <v>1</v>
      </c>
      <c r="M36" s="17">
        <v>0</v>
      </c>
      <c r="N36" s="17">
        <v>5.68</v>
      </c>
      <c r="O36" s="17">
        <v>4.8</v>
      </c>
      <c r="P36" s="17">
        <v>0.05</v>
      </c>
      <c r="Q36" s="17">
        <v>37</v>
      </c>
      <c r="R36" s="17">
        <v>0</v>
      </c>
      <c r="S36" s="17">
        <v>1</v>
      </c>
      <c r="T36" s="17">
        <v>107.86799999999999</v>
      </c>
      <c r="U36" s="16">
        <v>0</v>
      </c>
      <c r="V36" s="16">
        <v>1.93</v>
      </c>
      <c r="W36" s="16">
        <v>0</v>
      </c>
      <c r="X36" s="16">
        <v>47</v>
      </c>
      <c r="Y36" s="16">
        <v>1</v>
      </c>
      <c r="Z36" s="16">
        <v>5</v>
      </c>
      <c r="AA36" s="16">
        <v>46</v>
      </c>
      <c r="AB36" s="16">
        <v>0.25</v>
      </c>
      <c r="AC36" s="16" t="s">
        <v>138</v>
      </c>
    </row>
    <row r="37" spans="1:29" x14ac:dyDescent="0.2">
      <c r="A37" s="11">
        <v>35</v>
      </c>
      <c r="B37" s="17" t="s">
        <v>101</v>
      </c>
      <c r="C37" s="18" t="s">
        <v>102</v>
      </c>
      <c r="D37" s="17" t="s">
        <v>142</v>
      </c>
      <c r="E37" s="17" t="s">
        <v>103</v>
      </c>
      <c r="F37" s="25">
        <v>2.5999999999999999E-2</v>
      </c>
      <c r="G37" s="22">
        <v>0.88</v>
      </c>
      <c r="H37" s="17">
        <v>88</v>
      </c>
      <c r="I37" s="17">
        <v>1.37</v>
      </c>
      <c r="J37" s="17">
        <v>35.630000000000003</v>
      </c>
      <c r="K37" s="17">
        <v>-3.04</v>
      </c>
      <c r="L37" s="17">
        <v>1</v>
      </c>
      <c r="M37" s="17">
        <v>0</v>
      </c>
      <c r="N37" s="17">
        <v>5.6</v>
      </c>
      <c r="O37" s="17">
        <v>50</v>
      </c>
      <c r="P37" s="17">
        <v>1</v>
      </c>
      <c r="Q37" s="17">
        <v>37</v>
      </c>
      <c r="R37" s="17">
        <v>0</v>
      </c>
      <c r="S37" s="17">
        <v>0</v>
      </c>
      <c r="T37" s="17">
        <v>107.86799999999999</v>
      </c>
      <c r="U37" s="16">
        <v>0</v>
      </c>
      <c r="V37" s="16">
        <v>1.93</v>
      </c>
      <c r="W37" s="16">
        <v>0</v>
      </c>
      <c r="X37" s="16">
        <v>47</v>
      </c>
      <c r="Y37" s="16">
        <v>1</v>
      </c>
      <c r="Z37" s="16">
        <v>5</v>
      </c>
      <c r="AA37" s="16">
        <v>46</v>
      </c>
      <c r="AB37" s="16">
        <v>0.25</v>
      </c>
      <c r="AC37" s="16" t="s">
        <v>18</v>
      </c>
    </row>
    <row r="38" spans="1:29" x14ac:dyDescent="0.2">
      <c r="A38" s="11">
        <v>36</v>
      </c>
      <c r="B38" s="17" t="s">
        <v>115</v>
      </c>
      <c r="C38" s="18" t="s">
        <v>116</v>
      </c>
      <c r="D38" s="17" t="s">
        <v>144</v>
      </c>
      <c r="E38" s="17" t="s">
        <v>103</v>
      </c>
      <c r="F38" s="25">
        <v>2.7099999999999999E-2</v>
      </c>
      <c r="G38" s="22">
        <v>1.4486000000000001</v>
      </c>
      <c r="H38" s="17">
        <v>18.108108099999999</v>
      </c>
      <c r="I38" s="17">
        <v>1.37</v>
      </c>
      <c r="J38" s="17">
        <v>35.630000000000003</v>
      </c>
      <c r="K38" s="17">
        <v>-3.04</v>
      </c>
      <c r="L38" s="17">
        <v>1</v>
      </c>
      <c r="M38" s="17">
        <v>0</v>
      </c>
      <c r="N38" s="17">
        <v>3</v>
      </c>
      <c r="O38" s="17">
        <v>9</v>
      </c>
      <c r="P38" s="17">
        <v>8</v>
      </c>
      <c r="Q38" s="17">
        <v>20</v>
      </c>
      <c r="R38" s="17">
        <v>50</v>
      </c>
      <c r="S38" s="17">
        <v>0</v>
      </c>
      <c r="T38" s="17">
        <v>107.86799999999999</v>
      </c>
      <c r="U38" s="16">
        <v>0</v>
      </c>
      <c r="V38" s="16">
        <v>1.93</v>
      </c>
      <c r="W38" s="16">
        <v>0</v>
      </c>
      <c r="X38" s="16">
        <v>47</v>
      </c>
      <c r="Y38" s="16">
        <v>1</v>
      </c>
      <c r="Z38" s="16">
        <v>5</v>
      </c>
      <c r="AA38" s="16">
        <v>46</v>
      </c>
      <c r="AB38" s="16">
        <v>0.25</v>
      </c>
      <c r="AC38" s="16" t="s">
        <v>18</v>
      </c>
    </row>
    <row r="39" spans="1:29" x14ac:dyDescent="0.2">
      <c r="A39" s="11">
        <v>37</v>
      </c>
      <c r="B39" s="17" t="s">
        <v>115</v>
      </c>
      <c r="C39" s="18" t="s">
        <v>120</v>
      </c>
      <c r="D39" s="17" t="s">
        <v>144</v>
      </c>
      <c r="E39" s="17" t="s">
        <v>103</v>
      </c>
      <c r="F39" s="25">
        <v>5.1700000000000003E-2</v>
      </c>
      <c r="G39" s="22">
        <v>1.68</v>
      </c>
      <c r="H39" s="17">
        <v>21</v>
      </c>
      <c r="I39" s="17">
        <v>1.37</v>
      </c>
      <c r="J39" s="17">
        <v>35.630000000000003</v>
      </c>
      <c r="K39" s="17">
        <v>-3.04</v>
      </c>
      <c r="L39" s="17">
        <v>1</v>
      </c>
      <c r="M39" s="17">
        <v>0</v>
      </c>
      <c r="N39" s="17">
        <v>7</v>
      </c>
      <c r="O39" s="17">
        <v>6</v>
      </c>
      <c r="P39" s="17">
        <v>8</v>
      </c>
      <c r="Q39" s="17">
        <v>20</v>
      </c>
      <c r="R39" s="17">
        <v>0</v>
      </c>
      <c r="S39" s="17">
        <v>0</v>
      </c>
      <c r="T39" s="17">
        <v>107.86799999999999</v>
      </c>
      <c r="U39" s="16">
        <v>0</v>
      </c>
      <c r="V39" s="16">
        <v>1.93</v>
      </c>
      <c r="W39" s="16">
        <v>0</v>
      </c>
      <c r="X39" s="16">
        <v>47</v>
      </c>
      <c r="Y39" s="16">
        <v>1</v>
      </c>
      <c r="Z39" s="16">
        <v>5</v>
      </c>
      <c r="AA39" s="16">
        <v>46</v>
      </c>
      <c r="AB39" s="16">
        <v>0.25</v>
      </c>
      <c r="AC39" s="16" t="s">
        <v>138</v>
      </c>
    </row>
    <row r="40" spans="1:29" x14ac:dyDescent="0.2">
      <c r="A40" s="11">
        <v>38</v>
      </c>
      <c r="B40" s="17" t="s">
        <v>101</v>
      </c>
      <c r="C40" s="18" t="s">
        <v>102</v>
      </c>
      <c r="D40" s="17" t="s">
        <v>142</v>
      </c>
      <c r="E40" s="17" t="s">
        <v>103</v>
      </c>
      <c r="F40" s="25">
        <v>6.0999999999999999E-2</v>
      </c>
      <c r="G40" s="22">
        <v>0.34</v>
      </c>
      <c r="H40" s="17">
        <v>68</v>
      </c>
      <c r="I40" s="17">
        <v>1.37</v>
      </c>
      <c r="J40" s="17">
        <v>35.630000000000003</v>
      </c>
      <c r="K40" s="17">
        <v>-3.04</v>
      </c>
      <c r="L40" s="17">
        <v>1</v>
      </c>
      <c r="M40" s="17">
        <v>0</v>
      </c>
      <c r="N40" s="17">
        <v>5.6</v>
      </c>
      <c r="O40" s="17">
        <v>50</v>
      </c>
      <c r="P40" s="17">
        <v>0.5</v>
      </c>
      <c r="Q40" s="17">
        <v>37</v>
      </c>
      <c r="R40" s="17">
        <v>0</v>
      </c>
      <c r="S40" s="17">
        <v>0</v>
      </c>
      <c r="T40" s="17">
        <v>107.86799999999999</v>
      </c>
      <c r="U40" s="16">
        <v>0</v>
      </c>
      <c r="V40" s="16">
        <v>1.93</v>
      </c>
      <c r="W40" s="16">
        <v>0</v>
      </c>
      <c r="X40" s="16">
        <v>47</v>
      </c>
      <c r="Y40" s="16">
        <v>1</v>
      </c>
      <c r="Z40" s="16">
        <v>5</v>
      </c>
      <c r="AA40" s="16">
        <v>46</v>
      </c>
      <c r="AB40" s="16">
        <v>0.25</v>
      </c>
      <c r="AC40" s="16" t="s">
        <v>18</v>
      </c>
    </row>
    <row r="41" spans="1:29" x14ac:dyDescent="0.2">
      <c r="A41" s="11">
        <v>39</v>
      </c>
      <c r="B41" s="19" t="s">
        <v>121</v>
      </c>
      <c r="C41" s="19" t="s">
        <v>122</v>
      </c>
      <c r="D41" s="19" t="s">
        <v>131</v>
      </c>
      <c r="E41" s="19"/>
      <c r="F41" s="26">
        <v>6.3E-2</v>
      </c>
      <c r="G41" s="23">
        <f>P41*H41/100</f>
        <v>1.272</v>
      </c>
      <c r="H41" s="21">
        <v>16</v>
      </c>
      <c r="I41" s="17">
        <v>77.33</v>
      </c>
      <c r="J41" s="17">
        <v>92.38</v>
      </c>
      <c r="K41" s="17">
        <v>-22.92</v>
      </c>
      <c r="L41" s="21">
        <v>0</v>
      </c>
      <c r="M41" s="21">
        <v>0</v>
      </c>
      <c r="N41" s="21">
        <v>7</v>
      </c>
      <c r="O41" s="21">
        <v>7</v>
      </c>
      <c r="P41" s="21">
        <v>7.95</v>
      </c>
      <c r="Q41" s="21">
        <v>25</v>
      </c>
      <c r="R41" s="19">
        <v>1</v>
      </c>
      <c r="S41" s="21">
        <v>1</v>
      </c>
      <c r="T41" s="16">
        <v>79.545000000000002</v>
      </c>
      <c r="U41">
        <v>1</v>
      </c>
      <c r="V41">
        <v>1.9</v>
      </c>
      <c r="W41">
        <v>2</v>
      </c>
      <c r="X41">
        <v>29</v>
      </c>
      <c r="Y41" s="16">
        <v>1</v>
      </c>
      <c r="Z41" s="16">
        <v>4</v>
      </c>
      <c r="AA41" s="16">
        <f>(X41-Y41)/Y41</f>
        <v>28</v>
      </c>
      <c r="AB41" s="16">
        <f>1/(Z41-1)</f>
        <v>0.33333333333333331</v>
      </c>
      <c r="AC41" s="16" t="s">
        <v>18</v>
      </c>
    </row>
    <row r="42" spans="1:29" x14ac:dyDescent="0.2">
      <c r="A42" s="11">
        <v>40</v>
      </c>
      <c r="B42" s="17" t="s">
        <v>115</v>
      </c>
      <c r="C42" s="18" t="s">
        <v>116</v>
      </c>
      <c r="D42" s="17" t="s">
        <v>117</v>
      </c>
      <c r="E42" s="17" t="s">
        <v>103</v>
      </c>
      <c r="F42" s="25">
        <v>6.88E-2</v>
      </c>
      <c r="G42" s="22">
        <v>3.1459000000000001</v>
      </c>
      <c r="H42" s="17">
        <v>39.324324300000001</v>
      </c>
      <c r="I42" s="17">
        <v>1.37</v>
      </c>
      <c r="J42" s="17">
        <v>35.630000000000003</v>
      </c>
      <c r="K42" s="17">
        <v>-3.04</v>
      </c>
      <c r="L42" s="17">
        <v>1</v>
      </c>
      <c r="M42" s="17">
        <v>0</v>
      </c>
      <c r="N42" s="17">
        <v>3</v>
      </c>
      <c r="O42" s="17">
        <v>6</v>
      </c>
      <c r="P42" s="17">
        <v>8</v>
      </c>
      <c r="Q42" s="17">
        <v>20</v>
      </c>
      <c r="R42" s="17">
        <v>50</v>
      </c>
      <c r="S42" s="17">
        <v>0</v>
      </c>
      <c r="T42" s="17">
        <v>107.86799999999999</v>
      </c>
      <c r="U42" s="16">
        <v>0</v>
      </c>
      <c r="V42" s="16">
        <v>1.93</v>
      </c>
      <c r="W42" s="16">
        <v>0</v>
      </c>
      <c r="X42" s="16">
        <v>47</v>
      </c>
      <c r="Y42" s="16">
        <v>1</v>
      </c>
      <c r="Z42" s="16">
        <v>5</v>
      </c>
      <c r="AA42" s="16">
        <v>46</v>
      </c>
      <c r="AB42" s="16">
        <v>0.25</v>
      </c>
      <c r="AC42" s="16" t="s">
        <v>138</v>
      </c>
    </row>
    <row r="43" spans="1:29" x14ac:dyDescent="0.2">
      <c r="A43" s="11">
        <v>41</v>
      </c>
      <c r="B43" s="19" t="s">
        <v>121</v>
      </c>
      <c r="C43" s="20" t="s">
        <v>123</v>
      </c>
      <c r="D43" s="17" t="s">
        <v>144</v>
      </c>
      <c r="E43" s="19"/>
      <c r="F43" s="26">
        <v>8.3000000000000004E-2</v>
      </c>
      <c r="G43" s="23">
        <f>P43*H43/100</f>
        <v>1.1924999999999999</v>
      </c>
      <c r="H43" s="21">
        <v>15</v>
      </c>
      <c r="I43" s="17">
        <v>77.33</v>
      </c>
      <c r="J43" s="17">
        <v>92.38</v>
      </c>
      <c r="K43" s="17">
        <v>-22.92</v>
      </c>
      <c r="L43" s="21">
        <v>0</v>
      </c>
      <c r="M43" s="21">
        <v>0</v>
      </c>
      <c r="N43" s="21">
        <v>7</v>
      </c>
      <c r="O43" s="21">
        <v>31</v>
      </c>
      <c r="P43" s="21">
        <v>7.95</v>
      </c>
      <c r="Q43" s="21">
        <v>25</v>
      </c>
      <c r="R43" s="19">
        <v>1</v>
      </c>
      <c r="S43" s="21">
        <v>1</v>
      </c>
      <c r="T43" s="16">
        <v>79.545000000000002</v>
      </c>
      <c r="U43">
        <v>1</v>
      </c>
      <c r="V43">
        <v>1.9</v>
      </c>
      <c r="W43">
        <v>2</v>
      </c>
      <c r="X43">
        <v>29</v>
      </c>
      <c r="Y43" s="16">
        <v>1</v>
      </c>
      <c r="Z43" s="16">
        <v>4</v>
      </c>
      <c r="AA43" s="16">
        <f>(X43-Y43)/Y43</f>
        <v>28</v>
      </c>
      <c r="AB43" s="16">
        <f>1/(Z43-1)</f>
        <v>0.33333333333333331</v>
      </c>
      <c r="AC43" s="16" t="s">
        <v>18</v>
      </c>
    </row>
    <row r="44" spans="1:29" x14ac:dyDescent="0.2">
      <c r="A44" s="11">
        <v>42</v>
      </c>
      <c r="B44" s="17" t="s">
        <v>124</v>
      </c>
      <c r="C44" s="18" t="s">
        <v>125</v>
      </c>
      <c r="D44" s="17" t="s">
        <v>126</v>
      </c>
      <c r="E44" s="17" t="s">
        <v>103</v>
      </c>
      <c r="F44" s="25">
        <v>0.2</v>
      </c>
      <c r="G44" s="22">
        <v>0.62290000000000001</v>
      </c>
      <c r="H44" s="17">
        <v>10.2120219</v>
      </c>
      <c r="I44" s="17">
        <v>77.33</v>
      </c>
      <c r="J44" s="17">
        <v>92.38</v>
      </c>
      <c r="K44" s="17">
        <v>-22.92</v>
      </c>
      <c r="L44" s="17">
        <v>0</v>
      </c>
      <c r="M44" s="17">
        <v>40</v>
      </c>
      <c r="N44" s="17">
        <v>8.58</v>
      </c>
      <c r="O44" s="17">
        <v>28</v>
      </c>
      <c r="P44" s="17">
        <v>6.1</v>
      </c>
      <c r="Q44" s="17">
        <v>25</v>
      </c>
      <c r="R44" s="17">
        <v>100</v>
      </c>
      <c r="S44" s="17">
        <v>1</v>
      </c>
      <c r="T44" s="16">
        <v>81.379000000000005</v>
      </c>
      <c r="U44" s="16">
        <v>1</v>
      </c>
      <c r="V44" s="16">
        <v>1.65</v>
      </c>
      <c r="W44" s="16">
        <v>2</v>
      </c>
      <c r="X44" s="16">
        <v>30</v>
      </c>
      <c r="Y44" s="16">
        <v>2</v>
      </c>
      <c r="Z44" s="16">
        <v>4</v>
      </c>
      <c r="AA44" s="16">
        <v>14</v>
      </c>
      <c r="AB44" s="16">
        <v>0.33333332999999998</v>
      </c>
      <c r="AC44" s="16" t="s">
        <v>138</v>
      </c>
    </row>
    <row r="45" spans="1:29" x14ac:dyDescent="0.2">
      <c r="A45" s="11">
        <v>43</v>
      </c>
      <c r="B45" s="17" t="s">
        <v>127</v>
      </c>
      <c r="C45" s="18" t="s">
        <v>128</v>
      </c>
      <c r="D45" s="17" t="s">
        <v>126</v>
      </c>
      <c r="E45" s="17" t="s">
        <v>103</v>
      </c>
      <c r="F45" s="25">
        <v>0.20899999999999999</v>
      </c>
      <c r="G45" s="22">
        <v>1.0900000000000001</v>
      </c>
      <c r="H45" s="17">
        <v>5.45</v>
      </c>
      <c r="I45" s="17">
        <v>77.33</v>
      </c>
      <c r="J45" s="17">
        <v>92.38</v>
      </c>
      <c r="K45" s="17">
        <v>-22.92</v>
      </c>
      <c r="L45" s="17">
        <v>0</v>
      </c>
      <c r="M45" s="17">
        <v>2</v>
      </c>
      <c r="N45" s="17">
        <v>8.1999999999999993</v>
      </c>
      <c r="O45" s="17">
        <v>52</v>
      </c>
      <c r="P45" s="17">
        <v>20</v>
      </c>
      <c r="Q45" s="17">
        <v>25</v>
      </c>
      <c r="R45" s="17">
        <v>18.34</v>
      </c>
      <c r="S45" s="17">
        <v>0</v>
      </c>
      <c r="T45" s="16">
        <v>81.379000000000005</v>
      </c>
      <c r="U45" s="16">
        <v>1</v>
      </c>
      <c r="V45" s="16">
        <v>1.65</v>
      </c>
      <c r="W45" s="16">
        <v>2</v>
      </c>
      <c r="X45" s="16">
        <v>30</v>
      </c>
      <c r="Y45" s="16">
        <v>2</v>
      </c>
      <c r="Z45" s="16">
        <v>4</v>
      </c>
      <c r="AA45" s="16">
        <v>14</v>
      </c>
      <c r="AB45" s="16">
        <v>0.33333332999999998</v>
      </c>
      <c r="AC45" s="16" t="s">
        <v>18</v>
      </c>
    </row>
    <row r="46" spans="1:29" x14ac:dyDescent="0.2">
      <c r="A46" s="11">
        <v>44</v>
      </c>
      <c r="B46" s="17" t="s">
        <v>124</v>
      </c>
      <c r="C46" s="18" t="s">
        <v>125</v>
      </c>
      <c r="D46" s="17" t="s">
        <v>126</v>
      </c>
      <c r="E46" s="17" t="s">
        <v>103</v>
      </c>
      <c r="F46" s="25">
        <v>0.22</v>
      </c>
      <c r="G46" s="22">
        <v>0.60350000000000004</v>
      </c>
      <c r="H46" s="17">
        <v>9.8928961700000002</v>
      </c>
      <c r="I46" s="17">
        <v>77.33</v>
      </c>
      <c r="J46" s="17">
        <v>92.38</v>
      </c>
      <c r="K46" s="17">
        <v>-22.92</v>
      </c>
      <c r="L46" s="17">
        <v>0</v>
      </c>
      <c r="M46" s="17">
        <v>20</v>
      </c>
      <c r="N46" s="17">
        <v>8.59</v>
      </c>
      <c r="O46" s="17">
        <v>28</v>
      </c>
      <c r="P46" s="17">
        <v>6.1</v>
      </c>
      <c r="Q46" s="17">
        <v>25</v>
      </c>
      <c r="R46" s="17">
        <v>100</v>
      </c>
      <c r="S46" s="17">
        <v>1</v>
      </c>
      <c r="T46" s="16">
        <v>81.379000000000005</v>
      </c>
      <c r="U46" s="16">
        <v>1</v>
      </c>
      <c r="V46" s="16">
        <v>1.65</v>
      </c>
      <c r="W46" s="16">
        <v>2</v>
      </c>
      <c r="X46" s="16">
        <v>30</v>
      </c>
      <c r="Y46" s="16">
        <v>2</v>
      </c>
      <c r="Z46" s="16">
        <v>4</v>
      </c>
      <c r="AA46" s="16">
        <v>14</v>
      </c>
      <c r="AB46" s="16">
        <v>0.33333332999999998</v>
      </c>
      <c r="AC46" s="16" t="s">
        <v>18</v>
      </c>
    </row>
    <row r="47" spans="1:29" x14ac:dyDescent="0.2">
      <c r="A47" s="11">
        <v>45</v>
      </c>
      <c r="B47" s="17" t="s">
        <v>127</v>
      </c>
      <c r="C47" s="18" t="s">
        <v>128</v>
      </c>
      <c r="D47" s="17" t="s">
        <v>126</v>
      </c>
      <c r="E47" s="17" t="s">
        <v>103</v>
      </c>
      <c r="F47" s="25">
        <v>0.251</v>
      </c>
      <c r="G47" s="22">
        <v>1.1399999999999999</v>
      </c>
      <c r="H47" s="17">
        <v>5.7</v>
      </c>
      <c r="I47" s="17">
        <v>77.33</v>
      </c>
      <c r="J47" s="17">
        <v>92.38</v>
      </c>
      <c r="K47" s="17">
        <v>-22.92</v>
      </c>
      <c r="L47" s="17">
        <v>0</v>
      </c>
      <c r="M47" s="17">
        <v>2</v>
      </c>
      <c r="N47" s="17">
        <v>8.1999999999999993</v>
      </c>
      <c r="O47" s="17">
        <v>52</v>
      </c>
      <c r="P47" s="17">
        <v>20</v>
      </c>
      <c r="Q47" s="17">
        <v>4</v>
      </c>
      <c r="R47" s="17">
        <v>18.34</v>
      </c>
      <c r="S47" s="17">
        <v>0</v>
      </c>
      <c r="T47" s="16">
        <v>81.379000000000005</v>
      </c>
      <c r="U47" s="16">
        <v>1</v>
      </c>
      <c r="V47" s="16">
        <v>1.65</v>
      </c>
      <c r="W47" s="16">
        <v>2</v>
      </c>
      <c r="X47" s="16">
        <v>30</v>
      </c>
      <c r="Y47" s="16">
        <v>2</v>
      </c>
      <c r="Z47" s="16">
        <v>4</v>
      </c>
      <c r="AA47" s="16">
        <v>14</v>
      </c>
      <c r="AB47" s="16">
        <v>0.33333332999999998</v>
      </c>
      <c r="AC47" s="16" t="s">
        <v>138</v>
      </c>
    </row>
    <row r="48" spans="1:29" x14ac:dyDescent="0.2">
      <c r="A48" s="11">
        <v>46</v>
      </c>
      <c r="B48" s="17" t="s">
        <v>124</v>
      </c>
      <c r="C48" s="18" t="s">
        <v>125</v>
      </c>
      <c r="D48" s="17" t="s">
        <v>126</v>
      </c>
      <c r="E48" s="17" t="s">
        <v>103</v>
      </c>
      <c r="F48" s="25">
        <v>0.27</v>
      </c>
      <c r="G48" s="22">
        <v>0.4088</v>
      </c>
      <c r="H48" s="17">
        <v>6.7016393399999998</v>
      </c>
      <c r="I48" s="17">
        <v>77.33</v>
      </c>
      <c r="J48" s="17">
        <v>92.38</v>
      </c>
      <c r="K48" s="17">
        <v>-22.92</v>
      </c>
      <c r="L48" s="17">
        <v>0</v>
      </c>
      <c r="M48" s="17">
        <v>5</v>
      </c>
      <c r="N48" s="17">
        <v>8.5399999999999991</v>
      </c>
      <c r="O48" s="17">
        <v>28</v>
      </c>
      <c r="P48" s="17">
        <v>6.1</v>
      </c>
      <c r="Q48" s="17">
        <v>25</v>
      </c>
      <c r="R48" s="17">
        <v>100</v>
      </c>
      <c r="S48" s="17">
        <v>1</v>
      </c>
      <c r="T48" s="16">
        <v>81.379000000000005</v>
      </c>
      <c r="U48" s="16">
        <v>1</v>
      </c>
      <c r="V48" s="16">
        <v>1.65</v>
      </c>
      <c r="W48" s="16">
        <v>2</v>
      </c>
      <c r="X48" s="16">
        <v>30</v>
      </c>
      <c r="Y48" s="16">
        <v>2</v>
      </c>
      <c r="Z48" s="16">
        <v>4</v>
      </c>
      <c r="AA48" s="16">
        <v>14</v>
      </c>
      <c r="AB48" s="16">
        <v>0.33333332999999998</v>
      </c>
      <c r="AC48" s="16" t="s">
        <v>18</v>
      </c>
    </row>
    <row r="49" spans="1:29" x14ac:dyDescent="0.2">
      <c r="A49" s="11">
        <v>47</v>
      </c>
      <c r="B49" s="17" t="s">
        <v>124</v>
      </c>
      <c r="C49" s="18" t="s">
        <v>125</v>
      </c>
      <c r="D49" s="17" t="s">
        <v>126</v>
      </c>
      <c r="E49" s="17" t="s">
        <v>103</v>
      </c>
      <c r="F49" s="25">
        <v>0.28000000000000003</v>
      </c>
      <c r="G49" s="22">
        <v>0.33090000000000003</v>
      </c>
      <c r="H49" s="17">
        <v>5.42513661</v>
      </c>
      <c r="I49" s="17">
        <v>77.33</v>
      </c>
      <c r="J49" s="17">
        <v>92.38</v>
      </c>
      <c r="K49" s="17">
        <v>-22.92</v>
      </c>
      <c r="L49" s="17">
        <v>0</v>
      </c>
      <c r="M49" s="17">
        <v>1</v>
      </c>
      <c r="N49" s="17">
        <v>8.5500000000000007</v>
      </c>
      <c r="O49" s="17">
        <v>28</v>
      </c>
      <c r="P49" s="17">
        <v>6.1</v>
      </c>
      <c r="Q49" s="17">
        <v>25</v>
      </c>
      <c r="R49" s="17">
        <v>100</v>
      </c>
      <c r="S49" s="17">
        <v>1</v>
      </c>
      <c r="T49" s="16">
        <v>81.379000000000005</v>
      </c>
      <c r="U49" s="16">
        <v>1</v>
      </c>
      <c r="V49" s="16">
        <v>1.65</v>
      </c>
      <c r="W49" s="16">
        <v>2</v>
      </c>
      <c r="X49" s="16">
        <v>30</v>
      </c>
      <c r="Y49" s="16">
        <v>2</v>
      </c>
      <c r="Z49" s="16">
        <v>4</v>
      </c>
      <c r="AA49" s="16">
        <v>14</v>
      </c>
      <c r="AB49" s="16">
        <v>0.33333332999999998</v>
      </c>
      <c r="AC49" s="16" t="s">
        <v>18</v>
      </c>
    </row>
    <row r="50" spans="1:29" x14ac:dyDescent="0.2">
      <c r="A50" s="11">
        <v>48</v>
      </c>
      <c r="B50" s="17" t="s">
        <v>124</v>
      </c>
      <c r="C50" s="18" t="s">
        <v>125</v>
      </c>
      <c r="D50" s="17" t="s">
        <v>126</v>
      </c>
      <c r="E50" s="17" t="s">
        <v>103</v>
      </c>
      <c r="F50" s="25">
        <v>0.3</v>
      </c>
      <c r="G50" s="22">
        <v>0.48670000000000002</v>
      </c>
      <c r="H50" s="17">
        <v>7.9781420799999996</v>
      </c>
      <c r="I50" s="17">
        <v>77.33</v>
      </c>
      <c r="J50" s="17">
        <v>92.38</v>
      </c>
      <c r="K50" s="17">
        <v>-22.92</v>
      </c>
      <c r="L50" s="17">
        <v>0</v>
      </c>
      <c r="M50" s="17">
        <v>10</v>
      </c>
      <c r="N50" s="17">
        <v>8.5399999999999991</v>
      </c>
      <c r="O50" s="17">
        <v>28</v>
      </c>
      <c r="P50" s="17">
        <v>6.1</v>
      </c>
      <c r="Q50" s="17">
        <v>25</v>
      </c>
      <c r="R50" s="17">
        <v>100</v>
      </c>
      <c r="S50" s="17">
        <v>1</v>
      </c>
      <c r="T50" s="16">
        <v>81.379000000000005</v>
      </c>
      <c r="U50" s="16">
        <v>1</v>
      </c>
      <c r="V50" s="16">
        <v>1.65</v>
      </c>
      <c r="W50" s="16">
        <v>2</v>
      </c>
      <c r="X50" s="16">
        <v>30</v>
      </c>
      <c r="Y50" s="16">
        <v>2</v>
      </c>
      <c r="Z50" s="16">
        <v>4</v>
      </c>
      <c r="AA50" s="16">
        <v>14</v>
      </c>
      <c r="AB50" s="16">
        <v>0.33333332999999998</v>
      </c>
      <c r="AC50" s="16" t="s">
        <v>138</v>
      </c>
    </row>
    <row r="51" spans="1:29" x14ac:dyDescent="0.2">
      <c r="A51" s="11">
        <v>49</v>
      </c>
      <c r="B51" s="17" t="s">
        <v>124</v>
      </c>
      <c r="C51" s="18" t="s">
        <v>125</v>
      </c>
      <c r="D51" s="17" t="s">
        <v>126</v>
      </c>
      <c r="E51" s="17" t="s">
        <v>103</v>
      </c>
      <c r="F51" s="25">
        <v>0.30399999999999999</v>
      </c>
      <c r="G51" s="22">
        <v>0.27250000000000002</v>
      </c>
      <c r="H51" s="17">
        <v>4.4677595600000002</v>
      </c>
      <c r="I51" s="17">
        <v>77.33</v>
      </c>
      <c r="J51" s="17">
        <v>92.38</v>
      </c>
      <c r="K51" s="17">
        <v>-22.92</v>
      </c>
      <c r="L51" s="17">
        <v>0</v>
      </c>
      <c r="M51" s="17">
        <v>0</v>
      </c>
      <c r="N51" s="17">
        <v>8.57</v>
      </c>
      <c r="O51" s="17">
        <v>28</v>
      </c>
      <c r="P51" s="17">
        <v>6.1</v>
      </c>
      <c r="Q51" s="17">
        <v>25</v>
      </c>
      <c r="R51" s="17">
        <v>100</v>
      </c>
      <c r="S51" s="17">
        <v>1</v>
      </c>
      <c r="T51" s="16">
        <v>81.379000000000005</v>
      </c>
      <c r="U51" s="16">
        <v>1</v>
      </c>
      <c r="V51" s="16">
        <v>1.65</v>
      </c>
      <c r="W51" s="16">
        <v>2</v>
      </c>
      <c r="X51" s="16">
        <v>30</v>
      </c>
      <c r="Y51" s="16">
        <v>2</v>
      </c>
      <c r="Z51" s="16">
        <v>4</v>
      </c>
      <c r="AA51" s="16">
        <v>14</v>
      </c>
      <c r="AB51" s="16">
        <v>0.33333332999999998</v>
      </c>
      <c r="AC51" s="16" t="s">
        <v>18</v>
      </c>
    </row>
    <row r="52" spans="1:29" x14ac:dyDescent="0.2">
      <c r="A52" s="11">
        <v>50</v>
      </c>
      <c r="B52" s="17" t="s">
        <v>127</v>
      </c>
      <c r="C52" s="18" t="s">
        <v>128</v>
      </c>
      <c r="D52" s="17" t="s">
        <v>126</v>
      </c>
      <c r="E52" s="17" t="s">
        <v>103</v>
      </c>
      <c r="F52" s="25">
        <v>0.307</v>
      </c>
      <c r="G52" s="22">
        <v>2.04</v>
      </c>
      <c r="H52" s="17">
        <v>10.199999999999999</v>
      </c>
      <c r="I52" s="17">
        <v>77.33</v>
      </c>
      <c r="J52" s="17">
        <v>92.38</v>
      </c>
      <c r="K52" s="17">
        <v>-22.92</v>
      </c>
      <c r="L52" s="17">
        <v>0</v>
      </c>
      <c r="M52" s="17">
        <v>2</v>
      </c>
      <c r="N52" s="17">
        <v>7.6</v>
      </c>
      <c r="O52" s="17">
        <v>52</v>
      </c>
      <c r="P52" s="17">
        <v>20</v>
      </c>
      <c r="Q52" s="17">
        <v>25</v>
      </c>
      <c r="R52" s="17">
        <v>4.58</v>
      </c>
      <c r="S52" s="17">
        <v>0</v>
      </c>
      <c r="T52" s="16">
        <v>81.379000000000005</v>
      </c>
      <c r="U52" s="16">
        <v>1</v>
      </c>
      <c r="V52" s="16">
        <v>1.65</v>
      </c>
      <c r="W52" s="16">
        <v>2</v>
      </c>
      <c r="X52" s="16">
        <v>30</v>
      </c>
      <c r="Y52" s="16">
        <v>2</v>
      </c>
      <c r="Z52" s="16">
        <v>4</v>
      </c>
      <c r="AA52" s="16">
        <v>14</v>
      </c>
      <c r="AB52" s="16">
        <v>0.33333332999999998</v>
      </c>
      <c r="AC52" s="16" t="s">
        <v>18</v>
      </c>
    </row>
    <row r="53" spans="1:29" x14ac:dyDescent="0.2">
      <c r="A53" s="11">
        <v>51</v>
      </c>
      <c r="B53" s="17" t="s">
        <v>124</v>
      </c>
      <c r="C53" s="18" t="s">
        <v>125</v>
      </c>
      <c r="D53" s="17" t="s">
        <v>126</v>
      </c>
      <c r="E53" s="17" t="s">
        <v>103</v>
      </c>
      <c r="F53" s="25">
        <v>0.31</v>
      </c>
      <c r="G53" s="22">
        <v>0.98309999999999997</v>
      </c>
      <c r="H53" s="17">
        <v>16.115846999999999</v>
      </c>
      <c r="I53" s="17">
        <v>77.33</v>
      </c>
      <c r="J53" s="17">
        <v>92.38</v>
      </c>
      <c r="K53" s="17">
        <v>-22.92</v>
      </c>
      <c r="L53" s="17">
        <v>0</v>
      </c>
      <c r="M53" s="17">
        <v>40</v>
      </c>
      <c r="N53" s="17">
        <v>8.5500000000000007</v>
      </c>
      <c r="O53" s="17">
        <v>28</v>
      </c>
      <c r="P53" s="17">
        <v>6.1</v>
      </c>
      <c r="Q53" s="17">
        <v>25</v>
      </c>
      <c r="R53" s="17">
        <v>100</v>
      </c>
      <c r="S53" s="17">
        <v>1</v>
      </c>
      <c r="T53" s="16">
        <v>81.379000000000005</v>
      </c>
      <c r="U53" s="16">
        <v>1</v>
      </c>
      <c r="V53" s="16">
        <v>1.65</v>
      </c>
      <c r="W53" s="16">
        <v>2</v>
      </c>
      <c r="X53" s="16">
        <v>30</v>
      </c>
      <c r="Y53" s="16">
        <v>2</v>
      </c>
      <c r="Z53" s="16">
        <v>4</v>
      </c>
      <c r="AA53" s="16">
        <v>14</v>
      </c>
      <c r="AB53" s="16">
        <v>0.33333332999999998</v>
      </c>
      <c r="AC53" s="16" t="s">
        <v>138</v>
      </c>
    </row>
    <row r="54" spans="1:29" x14ac:dyDescent="0.2">
      <c r="A54" s="11">
        <v>52</v>
      </c>
      <c r="B54" s="17" t="s">
        <v>124</v>
      </c>
      <c r="C54" s="18" t="s">
        <v>125</v>
      </c>
      <c r="D54" s="17" t="s">
        <v>126</v>
      </c>
      <c r="E54" s="17" t="s">
        <v>103</v>
      </c>
      <c r="F54" s="25">
        <v>0.32200000000000001</v>
      </c>
      <c r="G54" s="22">
        <v>0.38929999999999998</v>
      </c>
      <c r="H54" s="17">
        <v>6.3825136599999999</v>
      </c>
      <c r="I54" s="17">
        <v>77.33</v>
      </c>
      <c r="J54" s="17">
        <v>92.38</v>
      </c>
      <c r="K54" s="17">
        <v>-22.92</v>
      </c>
      <c r="L54" s="17">
        <v>0</v>
      </c>
      <c r="M54" s="17">
        <v>0</v>
      </c>
      <c r="N54" s="17">
        <v>8.6</v>
      </c>
      <c r="O54" s="17">
        <v>28</v>
      </c>
      <c r="P54" s="17">
        <v>6.1</v>
      </c>
      <c r="Q54" s="17">
        <v>25</v>
      </c>
      <c r="R54" s="17">
        <v>100</v>
      </c>
      <c r="S54" s="17">
        <v>1</v>
      </c>
      <c r="T54" s="16">
        <v>81.379000000000005</v>
      </c>
      <c r="U54" s="16">
        <v>1</v>
      </c>
      <c r="V54" s="16">
        <v>1.65</v>
      </c>
      <c r="W54" s="16">
        <v>2</v>
      </c>
      <c r="X54" s="16">
        <v>30</v>
      </c>
      <c r="Y54" s="16">
        <v>2</v>
      </c>
      <c r="Z54" s="16">
        <v>4</v>
      </c>
      <c r="AA54" s="16">
        <v>14</v>
      </c>
      <c r="AB54" s="16">
        <v>0.33333332999999998</v>
      </c>
      <c r="AC54" s="16" t="s">
        <v>18</v>
      </c>
    </row>
    <row r="55" spans="1:29" x14ac:dyDescent="0.2">
      <c r="A55" s="11">
        <v>53</v>
      </c>
      <c r="B55" s="17" t="s">
        <v>127</v>
      </c>
      <c r="C55" s="18" t="s">
        <v>128</v>
      </c>
      <c r="D55" s="17" t="s">
        <v>126</v>
      </c>
      <c r="E55" s="17" t="s">
        <v>103</v>
      </c>
      <c r="F55" s="25">
        <v>0.32700000000000001</v>
      </c>
      <c r="G55" s="22">
        <v>2.2000000000000002</v>
      </c>
      <c r="H55" s="17">
        <v>11</v>
      </c>
      <c r="I55" s="17">
        <v>77.33</v>
      </c>
      <c r="J55" s="17">
        <v>92.38</v>
      </c>
      <c r="K55" s="17">
        <v>-22.92</v>
      </c>
      <c r="L55" s="17">
        <v>0</v>
      </c>
      <c r="M55" s="17">
        <v>2</v>
      </c>
      <c r="N55" s="17">
        <v>7.6</v>
      </c>
      <c r="O55" s="17">
        <v>52</v>
      </c>
      <c r="P55" s="17">
        <v>20</v>
      </c>
      <c r="Q55" s="17">
        <v>4</v>
      </c>
      <c r="R55" s="17">
        <v>4.58</v>
      </c>
      <c r="S55" s="17">
        <v>0</v>
      </c>
      <c r="T55" s="16">
        <v>81.379000000000005</v>
      </c>
      <c r="U55" s="16">
        <v>1</v>
      </c>
      <c r="V55" s="16">
        <v>1.65</v>
      </c>
      <c r="W55" s="16">
        <v>2</v>
      </c>
      <c r="X55" s="16">
        <v>30</v>
      </c>
      <c r="Y55" s="16">
        <v>2</v>
      </c>
      <c r="Z55" s="16">
        <v>4</v>
      </c>
      <c r="AA55" s="16">
        <v>14</v>
      </c>
      <c r="AB55" s="16">
        <v>0.33333332999999998</v>
      </c>
      <c r="AC55" s="16" t="s">
        <v>18</v>
      </c>
    </row>
    <row r="56" spans="1:29" x14ac:dyDescent="0.2">
      <c r="A56" s="11">
        <v>54</v>
      </c>
      <c r="B56" s="17" t="s">
        <v>124</v>
      </c>
      <c r="C56" s="18" t="s">
        <v>125</v>
      </c>
      <c r="D56" s="17" t="s">
        <v>126</v>
      </c>
      <c r="E56" s="17" t="s">
        <v>103</v>
      </c>
      <c r="F56" s="25">
        <v>0.33</v>
      </c>
      <c r="G56" s="22">
        <v>0.32119999999999999</v>
      </c>
      <c r="H56" s="17">
        <v>5.2655737699999996</v>
      </c>
      <c r="I56" s="17">
        <v>77.33</v>
      </c>
      <c r="J56" s="17">
        <v>92.38</v>
      </c>
      <c r="K56" s="17">
        <v>-22.92</v>
      </c>
      <c r="L56" s="17">
        <v>0</v>
      </c>
      <c r="M56" s="17">
        <v>10</v>
      </c>
      <c r="N56" s="17">
        <v>8.57</v>
      </c>
      <c r="O56" s="17">
        <v>28</v>
      </c>
      <c r="P56" s="17">
        <v>6.1</v>
      </c>
      <c r="Q56" s="17">
        <v>25</v>
      </c>
      <c r="R56" s="17">
        <v>100</v>
      </c>
      <c r="S56" s="17">
        <v>1</v>
      </c>
      <c r="T56" s="16">
        <v>81.379000000000005</v>
      </c>
      <c r="U56" s="16">
        <v>1</v>
      </c>
      <c r="V56" s="16">
        <v>1.65</v>
      </c>
      <c r="W56" s="16">
        <v>2</v>
      </c>
      <c r="X56" s="16">
        <v>30</v>
      </c>
      <c r="Y56" s="16">
        <v>2</v>
      </c>
      <c r="Z56" s="16">
        <v>4</v>
      </c>
      <c r="AA56" s="16">
        <v>14</v>
      </c>
      <c r="AB56" s="16">
        <v>0.33333332999999998</v>
      </c>
      <c r="AC56" s="16" t="s">
        <v>138</v>
      </c>
    </row>
    <row r="57" spans="1:29" x14ac:dyDescent="0.2">
      <c r="A57" s="11">
        <v>55</v>
      </c>
      <c r="B57" s="19" t="s">
        <v>129</v>
      </c>
      <c r="C57" s="20" t="s">
        <v>130</v>
      </c>
      <c r="D57" s="19" t="s">
        <v>126</v>
      </c>
      <c r="E57" s="19"/>
      <c r="F57" s="26">
        <v>0.33</v>
      </c>
      <c r="G57" s="24">
        <v>1.93</v>
      </c>
      <c r="H57" s="21">
        <v>51.8</v>
      </c>
      <c r="I57" s="17">
        <v>77.33</v>
      </c>
      <c r="J57" s="17">
        <v>92.38</v>
      </c>
      <c r="K57" s="17">
        <v>-22.92</v>
      </c>
      <c r="L57" s="21">
        <v>0</v>
      </c>
      <c r="M57" s="21">
        <v>0</v>
      </c>
      <c r="N57" s="21">
        <v>7.52</v>
      </c>
      <c r="O57" s="21">
        <v>194.4</v>
      </c>
      <c r="P57" s="21">
        <v>100</v>
      </c>
      <c r="Q57" s="21">
        <v>20</v>
      </c>
      <c r="R57" s="21">
        <v>4.1500000000000004</v>
      </c>
      <c r="S57" s="21">
        <v>1</v>
      </c>
      <c r="T57" s="16">
        <v>81.379000000000005</v>
      </c>
      <c r="U57" s="16">
        <v>1</v>
      </c>
      <c r="V57" s="16">
        <v>1.65</v>
      </c>
      <c r="W57" s="16">
        <v>2</v>
      </c>
      <c r="X57" s="16">
        <v>30</v>
      </c>
      <c r="Y57" s="16">
        <v>2</v>
      </c>
      <c r="Z57" s="16">
        <v>4</v>
      </c>
      <c r="AA57" s="16">
        <v>14</v>
      </c>
      <c r="AB57" s="16">
        <v>0.33333332999999998</v>
      </c>
      <c r="AC57" s="16" t="s">
        <v>18</v>
      </c>
    </row>
    <row r="58" spans="1:29" x14ac:dyDescent="0.2">
      <c r="A58" s="11">
        <v>56</v>
      </c>
      <c r="B58" s="17" t="s">
        <v>127</v>
      </c>
      <c r="C58" s="18" t="s">
        <v>128</v>
      </c>
      <c r="D58" s="17" t="s">
        <v>126</v>
      </c>
      <c r="E58" s="17" t="s">
        <v>103</v>
      </c>
      <c r="F58" s="25">
        <v>0.34499999999999997</v>
      </c>
      <c r="G58" s="22">
        <v>7.7</v>
      </c>
      <c r="H58" s="17">
        <v>38.5</v>
      </c>
      <c r="I58" s="17">
        <v>77.33</v>
      </c>
      <c r="J58" s="17">
        <v>92.38</v>
      </c>
      <c r="K58" s="17">
        <v>-22.92</v>
      </c>
      <c r="L58" s="17">
        <v>0</v>
      </c>
      <c r="M58" s="17">
        <v>2</v>
      </c>
      <c r="N58" s="17">
        <v>6.6</v>
      </c>
      <c r="O58" s="17">
        <v>52</v>
      </c>
      <c r="P58" s="17">
        <v>20</v>
      </c>
      <c r="Q58" s="17">
        <v>25</v>
      </c>
      <c r="R58" s="17">
        <v>0.57199999999999995</v>
      </c>
      <c r="S58" s="17">
        <v>0</v>
      </c>
      <c r="T58" s="16">
        <v>81.379000000000005</v>
      </c>
      <c r="U58" s="16">
        <v>1</v>
      </c>
      <c r="V58" s="16">
        <v>1.65</v>
      </c>
      <c r="W58" s="16">
        <v>2</v>
      </c>
      <c r="X58" s="16">
        <v>30</v>
      </c>
      <c r="Y58" s="16">
        <v>2</v>
      </c>
      <c r="Z58" s="16">
        <v>4</v>
      </c>
      <c r="AA58" s="16">
        <v>14</v>
      </c>
      <c r="AB58" s="16">
        <v>0.33333332999999998</v>
      </c>
      <c r="AC58" s="16" t="s">
        <v>138</v>
      </c>
    </row>
    <row r="59" spans="1:29" x14ac:dyDescent="0.2">
      <c r="A59" s="11">
        <v>57</v>
      </c>
      <c r="B59" s="17" t="s">
        <v>124</v>
      </c>
      <c r="C59" s="18" t="s">
        <v>125</v>
      </c>
      <c r="D59" s="17" t="s">
        <v>126</v>
      </c>
      <c r="E59" s="17" t="s">
        <v>103</v>
      </c>
      <c r="F59" s="25">
        <v>0.35</v>
      </c>
      <c r="G59" s="22">
        <v>0.61319999999999997</v>
      </c>
      <c r="H59" s="17">
        <v>10.052459000000001</v>
      </c>
      <c r="I59" s="17">
        <v>77.33</v>
      </c>
      <c r="J59" s="17">
        <v>92.38</v>
      </c>
      <c r="K59" s="17">
        <v>-22.92</v>
      </c>
      <c r="L59" s="17">
        <v>0</v>
      </c>
      <c r="M59" s="17">
        <v>20</v>
      </c>
      <c r="N59" s="17">
        <v>8.5500000000000007</v>
      </c>
      <c r="O59" s="17">
        <v>28</v>
      </c>
      <c r="P59" s="17">
        <v>6.1</v>
      </c>
      <c r="Q59" s="17">
        <v>25</v>
      </c>
      <c r="R59" s="17">
        <v>100</v>
      </c>
      <c r="S59" s="17">
        <v>1</v>
      </c>
      <c r="T59" s="16">
        <v>81.379000000000005</v>
      </c>
      <c r="U59" s="16">
        <v>1</v>
      </c>
      <c r="V59" s="16">
        <v>1.65</v>
      </c>
      <c r="W59" s="16">
        <v>2</v>
      </c>
      <c r="X59" s="16">
        <v>30</v>
      </c>
      <c r="Y59" s="16">
        <v>2</v>
      </c>
      <c r="Z59" s="16">
        <v>4</v>
      </c>
      <c r="AA59" s="16">
        <v>14</v>
      </c>
      <c r="AB59" s="16">
        <v>0.33333332999999998</v>
      </c>
      <c r="AC59" s="16" t="s">
        <v>18</v>
      </c>
    </row>
    <row r="60" spans="1:29" x14ac:dyDescent="0.2">
      <c r="A60" s="11">
        <v>58</v>
      </c>
      <c r="B60" s="17" t="s">
        <v>124</v>
      </c>
      <c r="C60" s="18" t="s">
        <v>125</v>
      </c>
      <c r="D60" s="17" t="s">
        <v>126</v>
      </c>
      <c r="E60" s="17" t="s">
        <v>103</v>
      </c>
      <c r="F60" s="25">
        <v>0.35799999999999998</v>
      </c>
      <c r="G60" s="22">
        <v>0.3407</v>
      </c>
      <c r="H60" s="17">
        <v>5.5846994499999996</v>
      </c>
      <c r="I60" s="17">
        <v>77.33</v>
      </c>
      <c r="J60" s="17">
        <v>92.38</v>
      </c>
      <c r="K60" s="17">
        <v>-22.92</v>
      </c>
      <c r="L60" s="17">
        <v>0</v>
      </c>
      <c r="M60" s="17">
        <v>0</v>
      </c>
      <c r="N60" s="17">
        <v>8.6199999999999992</v>
      </c>
      <c r="O60" s="17">
        <v>28</v>
      </c>
      <c r="P60" s="17">
        <v>6.1</v>
      </c>
      <c r="Q60" s="17">
        <v>25</v>
      </c>
      <c r="R60" s="17">
        <v>100</v>
      </c>
      <c r="S60" s="17">
        <v>1</v>
      </c>
      <c r="T60" s="16">
        <v>81.379000000000005</v>
      </c>
      <c r="U60" s="16">
        <v>1</v>
      </c>
      <c r="V60" s="16">
        <v>1.65</v>
      </c>
      <c r="W60" s="16">
        <v>2</v>
      </c>
      <c r="X60" s="16">
        <v>30</v>
      </c>
      <c r="Y60" s="16">
        <v>2</v>
      </c>
      <c r="Z60" s="16">
        <v>4</v>
      </c>
      <c r="AA60" s="16">
        <v>14</v>
      </c>
      <c r="AB60" s="16">
        <v>0.33333332999999998</v>
      </c>
      <c r="AC60" s="16" t="s">
        <v>18</v>
      </c>
    </row>
    <row r="61" spans="1:29" x14ac:dyDescent="0.2">
      <c r="A61" s="11">
        <v>59</v>
      </c>
      <c r="B61" s="17" t="s">
        <v>124</v>
      </c>
      <c r="C61" s="18" t="s">
        <v>125</v>
      </c>
      <c r="D61" s="17" t="s">
        <v>126</v>
      </c>
      <c r="E61" s="17" t="s">
        <v>103</v>
      </c>
      <c r="F61" s="25">
        <v>0.36699999999999999</v>
      </c>
      <c r="G61" s="22">
        <v>0.33090000000000003</v>
      </c>
      <c r="H61" s="17">
        <v>5.42513661</v>
      </c>
      <c r="I61" s="17">
        <v>77.33</v>
      </c>
      <c r="J61" s="17">
        <v>92.38</v>
      </c>
      <c r="K61" s="17">
        <v>-22.92</v>
      </c>
      <c r="L61" s="17">
        <v>0</v>
      </c>
      <c r="M61" s="17">
        <v>0</v>
      </c>
      <c r="N61" s="17">
        <v>8.57</v>
      </c>
      <c r="O61" s="17">
        <v>28</v>
      </c>
      <c r="P61" s="17">
        <v>6.1</v>
      </c>
      <c r="Q61" s="17">
        <v>25</v>
      </c>
      <c r="R61" s="17">
        <v>100</v>
      </c>
      <c r="S61" s="17">
        <v>1</v>
      </c>
      <c r="T61" s="16">
        <v>81.379000000000005</v>
      </c>
      <c r="U61" s="16">
        <v>1</v>
      </c>
      <c r="V61" s="16">
        <v>1.65</v>
      </c>
      <c r="W61" s="16">
        <v>2</v>
      </c>
      <c r="X61" s="16">
        <v>30</v>
      </c>
      <c r="Y61" s="16">
        <v>2</v>
      </c>
      <c r="Z61" s="16">
        <v>4</v>
      </c>
      <c r="AA61" s="16">
        <v>14</v>
      </c>
      <c r="AB61" s="16">
        <v>0.33333332999999998</v>
      </c>
      <c r="AC61" s="16" t="s">
        <v>138</v>
      </c>
    </row>
    <row r="62" spans="1:29" x14ac:dyDescent="0.2">
      <c r="A62" s="11">
        <v>60</v>
      </c>
      <c r="B62" s="19" t="s">
        <v>129</v>
      </c>
      <c r="C62" s="19" t="s">
        <v>130</v>
      </c>
      <c r="D62" s="19" t="s">
        <v>131</v>
      </c>
      <c r="E62" s="19"/>
      <c r="F62" s="26">
        <v>0.38</v>
      </c>
      <c r="G62" s="24">
        <v>1.41</v>
      </c>
      <c r="H62" s="21">
        <v>70.900000000000006</v>
      </c>
      <c r="I62" s="17">
        <v>77.33</v>
      </c>
      <c r="J62" s="17">
        <v>92.38</v>
      </c>
      <c r="K62" s="17">
        <v>-22.92</v>
      </c>
      <c r="L62" s="21">
        <v>0</v>
      </c>
      <c r="M62" s="21">
        <v>0</v>
      </c>
      <c r="N62" s="21">
        <v>7.52</v>
      </c>
      <c r="O62" s="21">
        <v>277.7</v>
      </c>
      <c r="P62" s="21">
        <v>100</v>
      </c>
      <c r="Q62" s="21">
        <v>20</v>
      </c>
      <c r="R62" s="21">
        <v>4.1500000000000004</v>
      </c>
      <c r="S62" s="21">
        <v>1</v>
      </c>
      <c r="T62" s="16">
        <v>79.545000000000002</v>
      </c>
      <c r="U62">
        <v>1</v>
      </c>
      <c r="V62">
        <v>1.9</v>
      </c>
      <c r="W62">
        <v>2</v>
      </c>
      <c r="X62">
        <v>29</v>
      </c>
      <c r="Y62" s="16">
        <v>1</v>
      </c>
      <c r="Z62" s="16">
        <v>4</v>
      </c>
      <c r="AA62" s="16">
        <f>(X62-Y62)/Y62</f>
        <v>28</v>
      </c>
      <c r="AB62" s="16">
        <f>1/(Z62-1)</f>
        <v>0.33333333333333331</v>
      </c>
      <c r="AC62" s="16" t="s">
        <v>18</v>
      </c>
    </row>
    <row r="63" spans="1:29" x14ac:dyDescent="0.2">
      <c r="A63" s="11">
        <v>61</v>
      </c>
      <c r="B63" s="17" t="s">
        <v>127</v>
      </c>
      <c r="C63" s="18" t="s">
        <v>132</v>
      </c>
      <c r="D63" s="17" t="s">
        <v>126</v>
      </c>
      <c r="E63" s="17" t="s">
        <v>103</v>
      </c>
      <c r="F63" s="25">
        <v>0.38600000000000001</v>
      </c>
      <c r="G63" s="22">
        <v>7.85</v>
      </c>
      <c r="H63" s="17">
        <v>39.25</v>
      </c>
      <c r="I63" s="17">
        <v>77.33</v>
      </c>
      <c r="J63" s="17">
        <v>92.38</v>
      </c>
      <c r="K63" s="17">
        <v>-22.92</v>
      </c>
      <c r="L63" s="17">
        <v>0</v>
      </c>
      <c r="M63" s="17">
        <v>2</v>
      </c>
      <c r="N63" s="17">
        <v>6.6</v>
      </c>
      <c r="O63" s="17">
        <v>52</v>
      </c>
      <c r="P63" s="17">
        <v>20</v>
      </c>
      <c r="Q63" s="17">
        <v>4</v>
      </c>
      <c r="R63" s="17">
        <v>0.57199999999999995</v>
      </c>
      <c r="S63" s="17">
        <v>0</v>
      </c>
      <c r="T63" s="16">
        <v>81.379000000000005</v>
      </c>
      <c r="U63" s="16">
        <v>1</v>
      </c>
      <c r="V63" s="16">
        <v>1.65</v>
      </c>
      <c r="W63" s="16">
        <v>2</v>
      </c>
      <c r="X63" s="16">
        <v>30</v>
      </c>
      <c r="Y63" s="16">
        <v>2</v>
      </c>
      <c r="Z63" s="16">
        <v>4</v>
      </c>
      <c r="AA63" s="16">
        <v>14</v>
      </c>
      <c r="AB63" s="16">
        <v>0.33333332999999998</v>
      </c>
      <c r="AC63" s="16" t="s">
        <v>18</v>
      </c>
    </row>
    <row r="64" spans="1:29" x14ac:dyDescent="0.2">
      <c r="A64" s="11">
        <v>62</v>
      </c>
      <c r="B64" s="17" t="s">
        <v>124</v>
      </c>
      <c r="C64" s="18" t="s">
        <v>125</v>
      </c>
      <c r="D64" s="17" t="s">
        <v>126</v>
      </c>
      <c r="E64" s="17" t="s">
        <v>103</v>
      </c>
      <c r="F64" s="25">
        <v>0.39</v>
      </c>
      <c r="G64" s="22">
        <v>0.45750000000000002</v>
      </c>
      <c r="H64" s="17">
        <v>7.4994535500000001</v>
      </c>
      <c r="I64" s="17">
        <v>77.33</v>
      </c>
      <c r="J64" s="17">
        <v>92.38</v>
      </c>
      <c r="K64" s="17">
        <v>-22.92</v>
      </c>
      <c r="L64" s="17">
        <v>0</v>
      </c>
      <c r="M64" s="17">
        <v>20</v>
      </c>
      <c r="N64" s="17">
        <v>8.5500000000000007</v>
      </c>
      <c r="O64" s="17">
        <v>28</v>
      </c>
      <c r="P64" s="17">
        <v>6.1</v>
      </c>
      <c r="Q64" s="17">
        <v>25</v>
      </c>
      <c r="R64" s="17">
        <v>100</v>
      </c>
      <c r="S64" s="17">
        <v>1</v>
      </c>
      <c r="T64" s="16">
        <v>81.379000000000005</v>
      </c>
      <c r="U64" s="16">
        <v>1</v>
      </c>
      <c r="V64" s="16">
        <v>1.65</v>
      </c>
      <c r="W64" s="16">
        <v>2</v>
      </c>
      <c r="X64" s="16">
        <v>30</v>
      </c>
      <c r="Y64" s="16">
        <v>2</v>
      </c>
      <c r="Z64" s="16">
        <v>4</v>
      </c>
      <c r="AA64" s="16">
        <v>14</v>
      </c>
      <c r="AB64" s="16">
        <v>0.33333332999999998</v>
      </c>
      <c r="AC64" s="16" t="s">
        <v>138</v>
      </c>
    </row>
    <row r="65" spans="1:29" x14ac:dyDescent="0.2">
      <c r="A65" s="11">
        <v>63</v>
      </c>
      <c r="B65" s="17" t="s">
        <v>124</v>
      </c>
      <c r="C65" s="18" t="s">
        <v>125</v>
      </c>
      <c r="D65" s="17" t="s">
        <v>126</v>
      </c>
      <c r="E65" s="17" t="s">
        <v>103</v>
      </c>
      <c r="F65" s="25">
        <v>0.4</v>
      </c>
      <c r="G65" s="22">
        <v>0.62290000000000001</v>
      </c>
      <c r="H65" s="17">
        <v>10.2120219</v>
      </c>
      <c r="I65" s="17">
        <v>77.33</v>
      </c>
      <c r="J65" s="17">
        <v>92.38</v>
      </c>
      <c r="K65" s="17">
        <v>-22.92</v>
      </c>
      <c r="L65" s="17">
        <v>0</v>
      </c>
      <c r="M65" s="17">
        <v>1</v>
      </c>
      <c r="N65" s="17">
        <v>8.57</v>
      </c>
      <c r="O65" s="17">
        <v>28</v>
      </c>
      <c r="P65" s="17">
        <v>6.1</v>
      </c>
      <c r="Q65" s="17">
        <v>25</v>
      </c>
      <c r="R65" s="17">
        <v>100</v>
      </c>
      <c r="S65" s="17">
        <v>1</v>
      </c>
      <c r="T65" s="16">
        <v>81.379000000000005</v>
      </c>
      <c r="U65" s="16">
        <v>1</v>
      </c>
      <c r="V65" s="16">
        <v>1.65</v>
      </c>
      <c r="W65" s="16">
        <v>2</v>
      </c>
      <c r="X65" s="16">
        <v>30</v>
      </c>
      <c r="Y65" s="16">
        <v>2</v>
      </c>
      <c r="Z65" s="16">
        <v>4</v>
      </c>
      <c r="AA65" s="16">
        <v>14</v>
      </c>
      <c r="AB65" s="16">
        <v>0.33333332999999998</v>
      </c>
      <c r="AC65" s="16" t="s">
        <v>18</v>
      </c>
    </row>
    <row r="66" spans="1:29" x14ac:dyDescent="0.2">
      <c r="A66" s="11">
        <v>64</v>
      </c>
      <c r="B66" s="19" t="s">
        <v>121</v>
      </c>
      <c r="C66" s="19" t="s">
        <v>122</v>
      </c>
      <c r="D66" s="19" t="s">
        <v>131</v>
      </c>
      <c r="E66" s="19"/>
      <c r="F66" s="26">
        <v>0.42</v>
      </c>
      <c r="G66" s="23">
        <f>P66*H66/100</f>
        <v>7.1550000000000002E-2</v>
      </c>
      <c r="H66" s="21">
        <v>0.9</v>
      </c>
      <c r="I66" s="17">
        <v>77.33</v>
      </c>
      <c r="J66" s="17">
        <v>92.38</v>
      </c>
      <c r="K66" s="17">
        <v>-22.92</v>
      </c>
      <c r="L66" s="21">
        <v>0</v>
      </c>
      <c r="M66" s="21">
        <v>0</v>
      </c>
      <c r="N66" s="21">
        <v>7.5</v>
      </c>
      <c r="O66" s="21">
        <v>31</v>
      </c>
      <c r="P66" s="21">
        <v>7.95</v>
      </c>
      <c r="Q66" s="21">
        <v>25</v>
      </c>
      <c r="R66" s="19">
        <v>558</v>
      </c>
      <c r="S66" s="21">
        <v>1</v>
      </c>
      <c r="T66" s="16">
        <v>79.545000000000002</v>
      </c>
      <c r="U66">
        <v>1</v>
      </c>
      <c r="V66">
        <v>1.9</v>
      </c>
      <c r="W66">
        <v>2</v>
      </c>
      <c r="X66">
        <v>29</v>
      </c>
      <c r="Y66" s="16">
        <v>1</v>
      </c>
      <c r="Z66" s="16">
        <v>4</v>
      </c>
      <c r="AA66" s="16">
        <f>(X66-Y66)/Y66</f>
        <v>28</v>
      </c>
      <c r="AB66" s="16">
        <f>1/(Z66-1)</f>
        <v>0.33333333333333331</v>
      </c>
      <c r="AC66" s="16" t="s">
        <v>18</v>
      </c>
    </row>
    <row r="67" spans="1:29" x14ac:dyDescent="0.2">
      <c r="A67" s="11">
        <v>65</v>
      </c>
      <c r="B67" s="17" t="s">
        <v>124</v>
      </c>
      <c r="C67" s="18" t="s">
        <v>125</v>
      </c>
      <c r="D67" s="17" t="s">
        <v>126</v>
      </c>
      <c r="E67" s="17" t="s">
        <v>103</v>
      </c>
      <c r="F67" s="25">
        <v>0.436</v>
      </c>
      <c r="G67" s="22">
        <v>0.38929999999999998</v>
      </c>
      <c r="H67" s="17">
        <v>6.3825136599999999</v>
      </c>
      <c r="I67" s="17">
        <v>77.33</v>
      </c>
      <c r="J67" s="17">
        <v>92.38</v>
      </c>
      <c r="K67" s="17">
        <v>-22.92</v>
      </c>
      <c r="L67" s="17">
        <v>0</v>
      </c>
      <c r="M67" s="17">
        <v>10</v>
      </c>
      <c r="N67" s="17">
        <v>8.59</v>
      </c>
      <c r="O67" s="17">
        <v>28</v>
      </c>
      <c r="P67" s="17">
        <v>6.1</v>
      </c>
      <c r="Q67" s="17">
        <v>25</v>
      </c>
      <c r="R67" s="17">
        <v>100</v>
      </c>
      <c r="S67" s="17">
        <v>1</v>
      </c>
      <c r="T67" s="16">
        <v>81.379000000000005</v>
      </c>
      <c r="U67" s="16">
        <v>1</v>
      </c>
      <c r="V67" s="16">
        <v>1.65</v>
      </c>
      <c r="W67" s="16">
        <v>2</v>
      </c>
      <c r="X67" s="16">
        <v>30</v>
      </c>
      <c r="Y67" s="16">
        <v>2</v>
      </c>
      <c r="Z67" s="16">
        <v>4</v>
      </c>
      <c r="AA67" s="16">
        <v>14</v>
      </c>
      <c r="AB67" s="16">
        <v>0.33333332999999998</v>
      </c>
      <c r="AC67" s="16" t="s">
        <v>138</v>
      </c>
    </row>
    <row r="68" spans="1:29" x14ac:dyDescent="0.2">
      <c r="A68" s="11">
        <v>66</v>
      </c>
      <c r="B68" s="17" t="s">
        <v>124</v>
      </c>
      <c r="C68" s="18" t="s">
        <v>125</v>
      </c>
      <c r="D68" s="17" t="s">
        <v>126</v>
      </c>
      <c r="E68" s="17" t="s">
        <v>103</v>
      </c>
      <c r="F68" s="25">
        <v>0.45600000000000002</v>
      </c>
      <c r="G68" s="22">
        <v>0.3407</v>
      </c>
      <c r="H68" s="17">
        <v>5.5846994499999996</v>
      </c>
      <c r="I68" s="17">
        <v>77.33</v>
      </c>
      <c r="J68" s="17">
        <v>92.38</v>
      </c>
      <c r="K68" s="17">
        <v>-22.92</v>
      </c>
      <c r="L68" s="17">
        <v>0</v>
      </c>
      <c r="M68" s="17">
        <v>0</v>
      </c>
      <c r="N68" s="17">
        <v>8.5500000000000007</v>
      </c>
      <c r="O68" s="17">
        <v>28</v>
      </c>
      <c r="P68" s="17">
        <v>6.1</v>
      </c>
      <c r="Q68" s="17">
        <v>25</v>
      </c>
      <c r="R68" s="17">
        <v>100</v>
      </c>
      <c r="S68" s="17">
        <v>1</v>
      </c>
      <c r="T68" s="16">
        <v>81.379000000000005</v>
      </c>
      <c r="U68" s="16">
        <v>1</v>
      </c>
      <c r="V68" s="16">
        <v>1.65</v>
      </c>
      <c r="W68" s="16">
        <v>2</v>
      </c>
      <c r="X68" s="16">
        <v>30</v>
      </c>
      <c r="Y68" s="16">
        <v>2</v>
      </c>
      <c r="Z68" s="16">
        <v>4</v>
      </c>
      <c r="AA68" s="16">
        <v>14</v>
      </c>
      <c r="AB68" s="16">
        <v>0.33333332999999998</v>
      </c>
      <c r="AC68" s="16" t="s">
        <v>18</v>
      </c>
    </row>
    <row r="69" spans="1:29" x14ac:dyDescent="0.2">
      <c r="A69" s="11">
        <v>67</v>
      </c>
      <c r="B69" s="17" t="s">
        <v>124</v>
      </c>
      <c r="C69" s="18" t="s">
        <v>125</v>
      </c>
      <c r="D69" s="17" t="s">
        <v>126</v>
      </c>
      <c r="E69" s="17" t="s">
        <v>103</v>
      </c>
      <c r="F69" s="25">
        <v>0.45600000000000002</v>
      </c>
      <c r="G69" s="22">
        <v>0.63270000000000004</v>
      </c>
      <c r="H69" s="17">
        <v>10.3715847</v>
      </c>
      <c r="I69" s="17">
        <v>77.33</v>
      </c>
      <c r="J69" s="17">
        <v>92.38</v>
      </c>
      <c r="K69" s="17">
        <v>-22.92</v>
      </c>
      <c r="L69" s="17">
        <v>0</v>
      </c>
      <c r="M69" s="17">
        <v>20</v>
      </c>
      <c r="N69" s="17">
        <v>8.5500000000000007</v>
      </c>
      <c r="O69" s="17">
        <v>28</v>
      </c>
      <c r="P69" s="17">
        <v>6.1</v>
      </c>
      <c r="Q69" s="17">
        <v>25</v>
      </c>
      <c r="R69" s="17">
        <v>100</v>
      </c>
      <c r="S69" s="17">
        <v>1</v>
      </c>
      <c r="T69" s="16">
        <v>81.379000000000005</v>
      </c>
      <c r="U69" s="16">
        <v>1</v>
      </c>
      <c r="V69" s="16">
        <v>1.65</v>
      </c>
      <c r="W69" s="16">
        <v>2</v>
      </c>
      <c r="X69" s="16">
        <v>30</v>
      </c>
      <c r="Y69" s="16">
        <v>2</v>
      </c>
      <c r="Z69" s="16">
        <v>4</v>
      </c>
      <c r="AA69" s="16">
        <v>14</v>
      </c>
      <c r="AB69" s="16">
        <v>0.33333332999999998</v>
      </c>
      <c r="AC69" s="16" t="s">
        <v>18</v>
      </c>
    </row>
    <row r="70" spans="1:29" x14ac:dyDescent="0.2">
      <c r="A70" s="11">
        <v>68</v>
      </c>
      <c r="B70" s="19" t="s">
        <v>121</v>
      </c>
      <c r="C70" s="19" t="s">
        <v>133</v>
      </c>
      <c r="D70" s="19" t="s">
        <v>131</v>
      </c>
      <c r="E70" s="19"/>
      <c r="F70" s="26">
        <v>0.46400000000000002</v>
      </c>
      <c r="G70" s="23">
        <f>P70*H70/100</f>
        <v>0.11925000000000001</v>
      </c>
      <c r="H70" s="21">
        <v>1.5</v>
      </c>
      <c r="I70" s="17">
        <v>77.33</v>
      </c>
      <c r="J70" s="17">
        <v>92.38</v>
      </c>
      <c r="K70" s="17">
        <v>-22.92</v>
      </c>
      <c r="L70" s="21">
        <v>0</v>
      </c>
      <c r="M70" s="21">
        <v>0</v>
      </c>
      <c r="N70" s="21">
        <v>7.5</v>
      </c>
      <c r="O70" s="21">
        <v>7</v>
      </c>
      <c r="P70" s="21">
        <v>7.95</v>
      </c>
      <c r="Q70" s="21">
        <v>25</v>
      </c>
      <c r="R70" s="19">
        <v>558</v>
      </c>
      <c r="S70" s="21">
        <v>1</v>
      </c>
      <c r="T70" s="16">
        <v>79.545000000000002</v>
      </c>
      <c r="U70">
        <v>1</v>
      </c>
      <c r="V70">
        <v>1.9</v>
      </c>
      <c r="W70">
        <v>2</v>
      </c>
      <c r="X70">
        <v>29</v>
      </c>
      <c r="Y70" s="16">
        <v>1</v>
      </c>
      <c r="Z70" s="16">
        <v>4</v>
      </c>
      <c r="AA70" s="16">
        <f>(X70-Y70)/Y70</f>
        <v>28</v>
      </c>
      <c r="AB70" s="16">
        <f>1/(Z70-1)</f>
        <v>0.33333333333333331</v>
      </c>
      <c r="AC70" s="16" t="s">
        <v>138</v>
      </c>
    </row>
    <row r="71" spans="1:29" x14ac:dyDescent="0.2">
      <c r="A71" s="11">
        <v>69</v>
      </c>
      <c r="B71" s="17" t="s">
        <v>124</v>
      </c>
      <c r="C71" s="18" t="s">
        <v>125</v>
      </c>
      <c r="D71" s="17" t="s">
        <v>126</v>
      </c>
      <c r="E71" s="17" t="s">
        <v>103</v>
      </c>
      <c r="F71" s="25">
        <v>0.48599999999999999</v>
      </c>
      <c r="G71" s="22">
        <v>1.0317000000000001</v>
      </c>
      <c r="H71" s="17">
        <v>16.9136612</v>
      </c>
      <c r="I71" s="17">
        <v>77.33</v>
      </c>
      <c r="J71" s="17">
        <v>92.38</v>
      </c>
      <c r="K71" s="17">
        <v>-22.92</v>
      </c>
      <c r="L71" s="17">
        <v>0</v>
      </c>
      <c r="M71" s="17">
        <v>1</v>
      </c>
      <c r="N71" s="17">
        <v>8.6</v>
      </c>
      <c r="O71" s="17">
        <v>28</v>
      </c>
      <c r="P71" s="17">
        <v>6.1</v>
      </c>
      <c r="Q71" s="17">
        <v>25</v>
      </c>
      <c r="R71" s="17">
        <v>100</v>
      </c>
      <c r="S71" s="17">
        <v>1</v>
      </c>
      <c r="T71" s="16">
        <v>81.379000000000005</v>
      </c>
      <c r="U71" s="16">
        <v>1</v>
      </c>
      <c r="V71" s="16">
        <v>1.65</v>
      </c>
      <c r="W71" s="16">
        <v>2</v>
      </c>
      <c r="X71" s="16">
        <v>30</v>
      </c>
      <c r="Y71" s="16">
        <v>2</v>
      </c>
      <c r="Z71" s="16">
        <v>4</v>
      </c>
      <c r="AA71" s="16">
        <v>14</v>
      </c>
      <c r="AB71" s="16">
        <v>0.33333332999999998</v>
      </c>
      <c r="AC71" s="16" t="s">
        <v>18</v>
      </c>
    </row>
    <row r="72" spans="1:29" x14ac:dyDescent="0.2">
      <c r="A72" s="11">
        <v>70</v>
      </c>
      <c r="B72" s="17" t="s">
        <v>124</v>
      </c>
      <c r="C72" s="18" t="s">
        <v>125</v>
      </c>
      <c r="D72" s="17" t="s">
        <v>126</v>
      </c>
      <c r="E72" s="17" t="s">
        <v>103</v>
      </c>
      <c r="F72" s="25">
        <v>0.54700000000000004</v>
      </c>
      <c r="G72" s="22">
        <v>0.54500000000000004</v>
      </c>
      <c r="H72" s="17">
        <v>8.9344262299999997</v>
      </c>
      <c r="I72" s="17">
        <v>77.33</v>
      </c>
      <c r="J72" s="17">
        <v>92.38</v>
      </c>
      <c r="K72" s="17">
        <v>-22.92</v>
      </c>
      <c r="L72" s="17">
        <v>0</v>
      </c>
      <c r="M72" s="17">
        <v>20</v>
      </c>
      <c r="N72" s="17">
        <v>8.58</v>
      </c>
      <c r="O72" s="17">
        <v>28</v>
      </c>
      <c r="P72" s="17">
        <v>6.1</v>
      </c>
      <c r="Q72" s="17">
        <v>25</v>
      </c>
      <c r="R72" s="17">
        <v>100</v>
      </c>
      <c r="S72" s="17">
        <v>1</v>
      </c>
      <c r="T72" s="16">
        <v>81.379000000000005</v>
      </c>
      <c r="U72" s="16">
        <v>1</v>
      </c>
      <c r="V72" s="16">
        <v>1.65</v>
      </c>
      <c r="W72" s="16">
        <v>2</v>
      </c>
      <c r="X72" s="16">
        <v>30</v>
      </c>
      <c r="Y72" s="16">
        <v>2</v>
      </c>
      <c r="Z72" s="16">
        <v>4</v>
      </c>
      <c r="AA72" s="16">
        <v>14</v>
      </c>
      <c r="AB72" s="16">
        <v>0.33333332999999998</v>
      </c>
      <c r="AC72" s="16" t="s">
        <v>138</v>
      </c>
    </row>
    <row r="73" spans="1:29" x14ac:dyDescent="0.2">
      <c r="A73" s="11">
        <v>71</v>
      </c>
      <c r="B73" s="19" t="s">
        <v>129</v>
      </c>
      <c r="C73" s="20" t="s">
        <v>130</v>
      </c>
      <c r="D73" s="19" t="s">
        <v>126</v>
      </c>
      <c r="E73" s="19"/>
      <c r="F73" s="26">
        <v>0.56999999999999995</v>
      </c>
      <c r="G73" s="24">
        <v>2.37</v>
      </c>
      <c r="H73" s="21">
        <v>42.2</v>
      </c>
      <c r="I73" s="17">
        <v>77.33</v>
      </c>
      <c r="J73" s="17">
        <v>92.38</v>
      </c>
      <c r="K73" s="17">
        <v>-22.92</v>
      </c>
      <c r="L73" s="21">
        <v>0</v>
      </c>
      <c r="M73" s="21">
        <v>0</v>
      </c>
      <c r="N73" s="21">
        <v>7.44</v>
      </c>
      <c r="O73" s="21">
        <v>194.4</v>
      </c>
      <c r="P73" s="21">
        <v>100</v>
      </c>
      <c r="Q73" s="21">
        <v>20</v>
      </c>
      <c r="R73" s="21">
        <v>7.76</v>
      </c>
      <c r="S73" s="21">
        <v>1</v>
      </c>
      <c r="T73" s="16">
        <v>81.379000000000005</v>
      </c>
      <c r="U73" s="16">
        <v>1</v>
      </c>
      <c r="V73" s="16">
        <v>1.65</v>
      </c>
      <c r="W73" s="16">
        <v>2</v>
      </c>
      <c r="X73" s="16">
        <v>30</v>
      </c>
      <c r="Y73" s="16">
        <v>2</v>
      </c>
      <c r="Z73" s="16">
        <v>4</v>
      </c>
      <c r="AA73" s="16">
        <v>14</v>
      </c>
      <c r="AB73" s="16">
        <v>0.33333332999999998</v>
      </c>
      <c r="AC73" s="16" t="s">
        <v>18</v>
      </c>
    </row>
    <row r="74" spans="1:29" x14ac:dyDescent="0.2">
      <c r="A74" s="11">
        <v>72</v>
      </c>
      <c r="B74" s="17" t="s">
        <v>134</v>
      </c>
      <c r="C74" s="18" t="s">
        <v>135</v>
      </c>
      <c r="D74" s="17" t="s">
        <v>136</v>
      </c>
      <c r="E74" s="17" t="s">
        <v>103</v>
      </c>
      <c r="F74" s="25">
        <v>0.61</v>
      </c>
      <c r="G74" s="22">
        <v>3.87</v>
      </c>
      <c r="H74" s="17">
        <v>3.87</v>
      </c>
      <c r="I74" s="17">
        <v>5</v>
      </c>
      <c r="J74" s="17">
        <v>43.2</v>
      </c>
      <c r="K74" s="17">
        <v>-17.12</v>
      </c>
      <c r="L74" s="17">
        <v>0</v>
      </c>
      <c r="M74" s="17">
        <v>5</v>
      </c>
      <c r="N74" s="17">
        <v>7</v>
      </c>
      <c r="O74" s="17">
        <v>150</v>
      </c>
      <c r="P74" s="17">
        <v>100</v>
      </c>
      <c r="Q74" s="17">
        <v>25</v>
      </c>
      <c r="R74" s="17">
        <v>113.2</v>
      </c>
      <c r="S74" s="17">
        <v>1</v>
      </c>
      <c r="T74" s="17">
        <v>63.545000000000002</v>
      </c>
      <c r="U74" s="16">
        <v>0</v>
      </c>
      <c r="V74" s="16">
        <v>1.9</v>
      </c>
      <c r="W74" s="16">
        <v>0</v>
      </c>
      <c r="X74" s="16">
        <v>29</v>
      </c>
      <c r="Y74" s="16">
        <v>1</v>
      </c>
      <c r="Z74" s="16">
        <v>4</v>
      </c>
      <c r="AA74" s="16">
        <v>28</v>
      </c>
      <c r="AB74" s="16">
        <v>0.33333332999999998</v>
      </c>
      <c r="AC74" s="16" t="s">
        <v>18</v>
      </c>
    </row>
    <row r="75" spans="1:29" x14ac:dyDescent="0.2">
      <c r="A75" s="11">
        <v>73</v>
      </c>
      <c r="B75" s="17" t="s">
        <v>124</v>
      </c>
      <c r="C75" s="18" t="s">
        <v>125</v>
      </c>
      <c r="D75" s="17" t="s">
        <v>126</v>
      </c>
      <c r="E75" s="17" t="s">
        <v>103</v>
      </c>
      <c r="F75" s="25">
        <v>0.61</v>
      </c>
      <c r="G75" s="22">
        <v>0.88570000000000004</v>
      </c>
      <c r="H75" s="17">
        <v>14.5202186</v>
      </c>
      <c r="I75" s="17">
        <v>77.33</v>
      </c>
      <c r="J75" s="17">
        <v>92.38</v>
      </c>
      <c r="K75" s="17">
        <v>-22.92</v>
      </c>
      <c r="L75" s="17">
        <v>0</v>
      </c>
      <c r="M75" s="17">
        <v>40</v>
      </c>
      <c r="N75" s="17">
        <v>8.57</v>
      </c>
      <c r="O75" s="17">
        <v>28</v>
      </c>
      <c r="P75" s="17">
        <v>6.1</v>
      </c>
      <c r="Q75" s="17">
        <v>25</v>
      </c>
      <c r="R75" s="17">
        <v>100</v>
      </c>
      <c r="S75" s="17">
        <v>1</v>
      </c>
      <c r="T75" s="16">
        <v>81.379000000000005</v>
      </c>
      <c r="U75" s="16">
        <v>1</v>
      </c>
      <c r="V75" s="16">
        <v>1.65</v>
      </c>
      <c r="W75" s="16">
        <v>2</v>
      </c>
      <c r="X75" s="16">
        <v>30</v>
      </c>
      <c r="Y75" s="16">
        <v>2</v>
      </c>
      <c r="Z75" s="16">
        <v>4</v>
      </c>
      <c r="AA75" s="16">
        <v>14</v>
      </c>
      <c r="AB75" s="16">
        <v>0.33333332999999998</v>
      </c>
      <c r="AC75" s="16" t="s">
        <v>138</v>
      </c>
    </row>
    <row r="76" spans="1:29" x14ac:dyDescent="0.2">
      <c r="A76" s="11">
        <v>74</v>
      </c>
      <c r="B76" s="19" t="s">
        <v>129</v>
      </c>
      <c r="C76" s="20" t="s">
        <v>130</v>
      </c>
      <c r="D76" s="19" t="s">
        <v>131</v>
      </c>
      <c r="E76" s="19"/>
      <c r="F76" s="26">
        <v>0.61</v>
      </c>
      <c r="G76" s="24">
        <v>2</v>
      </c>
      <c r="H76" s="21">
        <v>50</v>
      </c>
      <c r="I76" s="17">
        <v>77.33</v>
      </c>
      <c r="J76" s="17">
        <v>92.38</v>
      </c>
      <c r="K76" s="17">
        <v>-22.92</v>
      </c>
      <c r="L76" s="21">
        <v>0</v>
      </c>
      <c r="M76" s="21">
        <v>0</v>
      </c>
      <c r="N76" s="21">
        <v>7.44</v>
      </c>
      <c r="O76" s="21">
        <v>277.7</v>
      </c>
      <c r="P76" s="21">
        <v>100</v>
      </c>
      <c r="Q76" s="21">
        <v>20</v>
      </c>
      <c r="R76" s="21">
        <v>7.76</v>
      </c>
      <c r="S76" s="21">
        <v>1</v>
      </c>
      <c r="T76" s="16">
        <v>81.379000000000005</v>
      </c>
      <c r="U76" s="16">
        <v>1</v>
      </c>
      <c r="V76" s="16">
        <v>1.65</v>
      </c>
      <c r="W76" s="16">
        <v>2</v>
      </c>
      <c r="X76" s="16">
        <v>30</v>
      </c>
      <c r="Y76" s="16">
        <v>2</v>
      </c>
      <c r="Z76" s="16">
        <v>4</v>
      </c>
      <c r="AA76" s="16">
        <v>14</v>
      </c>
      <c r="AB76" s="16">
        <v>0.33333332999999998</v>
      </c>
      <c r="AC76" s="16" t="s">
        <v>18</v>
      </c>
    </row>
    <row r="77" spans="1:29" x14ac:dyDescent="0.2">
      <c r="A77" s="11">
        <v>75</v>
      </c>
      <c r="B77" s="19" t="s">
        <v>129</v>
      </c>
      <c r="C77" s="20" t="s">
        <v>130</v>
      </c>
      <c r="D77" s="19" t="s">
        <v>131</v>
      </c>
      <c r="E77" s="19"/>
      <c r="F77" s="26">
        <v>0.64</v>
      </c>
      <c r="G77" s="24">
        <v>2.72</v>
      </c>
      <c r="H77" s="21">
        <v>36.799999999999997</v>
      </c>
      <c r="I77" s="17">
        <v>77.33</v>
      </c>
      <c r="J77" s="17">
        <v>92.38</v>
      </c>
      <c r="K77" s="17">
        <v>-22.92</v>
      </c>
      <c r="L77" s="21">
        <v>0</v>
      </c>
      <c r="M77" s="21">
        <v>0</v>
      </c>
      <c r="N77" s="21">
        <v>7.31</v>
      </c>
      <c r="O77" s="21">
        <v>277.7</v>
      </c>
      <c r="P77" s="21">
        <v>100</v>
      </c>
      <c r="Q77" s="21">
        <v>20</v>
      </c>
      <c r="R77" s="21">
        <v>6.11</v>
      </c>
      <c r="S77" s="21">
        <v>1</v>
      </c>
      <c r="T77" s="16">
        <v>79.545000000000002</v>
      </c>
      <c r="U77">
        <v>1</v>
      </c>
      <c r="V77">
        <v>1.9</v>
      </c>
      <c r="W77">
        <v>2</v>
      </c>
      <c r="X77">
        <v>29</v>
      </c>
      <c r="Y77" s="16">
        <v>1</v>
      </c>
      <c r="Z77" s="16">
        <v>4</v>
      </c>
      <c r="AA77" s="16">
        <f>(X77-Y77)/Y77</f>
        <v>28</v>
      </c>
      <c r="AB77" s="16">
        <f>1/(Z77-1)</f>
        <v>0.33333333333333331</v>
      </c>
      <c r="AC77" s="16" t="s">
        <v>18</v>
      </c>
    </row>
    <row r="78" spans="1:29" x14ac:dyDescent="0.2">
      <c r="A78" s="11">
        <v>76</v>
      </c>
      <c r="B78" s="19" t="s">
        <v>129</v>
      </c>
      <c r="C78" s="20" t="s">
        <v>130</v>
      </c>
      <c r="D78" s="19" t="s">
        <v>126</v>
      </c>
      <c r="E78" s="19"/>
      <c r="F78" s="26">
        <v>0.68</v>
      </c>
      <c r="G78" s="24">
        <v>3.71</v>
      </c>
      <c r="H78" s="21">
        <v>27</v>
      </c>
      <c r="I78" s="17">
        <v>77.33</v>
      </c>
      <c r="J78" s="17">
        <v>92.38</v>
      </c>
      <c r="K78" s="17">
        <v>-22.92</v>
      </c>
      <c r="L78" s="21">
        <v>0</v>
      </c>
      <c r="M78" s="21">
        <v>0</v>
      </c>
      <c r="N78" s="21">
        <v>7.31</v>
      </c>
      <c r="O78" s="21">
        <v>194.4</v>
      </c>
      <c r="P78" s="21">
        <v>100</v>
      </c>
      <c r="Q78" s="21">
        <v>20</v>
      </c>
      <c r="R78" s="21">
        <v>6.11</v>
      </c>
      <c r="S78" s="21">
        <v>1</v>
      </c>
      <c r="T78" s="16">
        <v>81.379000000000005</v>
      </c>
      <c r="U78" s="16">
        <v>1</v>
      </c>
      <c r="V78" s="16">
        <v>1.65</v>
      </c>
      <c r="W78" s="16">
        <v>2</v>
      </c>
      <c r="X78" s="16">
        <v>30</v>
      </c>
      <c r="Y78" s="16">
        <v>2</v>
      </c>
      <c r="Z78" s="16">
        <v>4</v>
      </c>
      <c r="AA78" s="16">
        <v>14</v>
      </c>
      <c r="AB78" s="16">
        <v>0.33333332999999998</v>
      </c>
      <c r="AC78" s="16" t="s">
        <v>138</v>
      </c>
    </row>
    <row r="79" spans="1:29" x14ac:dyDescent="0.2">
      <c r="A79" s="11">
        <v>77</v>
      </c>
      <c r="B79" s="19" t="s">
        <v>129</v>
      </c>
      <c r="C79" s="20" t="s">
        <v>130</v>
      </c>
      <c r="D79" s="19" t="s">
        <v>131</v>
      </c>
      <c r="E79" s="19"/>
      <c r="F79" s="26">
        <v>0.73</v>
      </c>
      <c r="G79" s="24">
        <v>3.21</v>
      </c>
      <c r="H79" s="21">
        <v>31.2</v>
      </c>
      <c r="I79" s="17">
        <v>77.33</v>
      </c>
      <c r="J79" s="17">
        <v>92.38</v>
      </c>
      <c r="K79" s="17">
        <v>-22.92</v>
      </c>
      <c r="L79" s="21">
        <v>0</v>
      </c>
      <c r="M79" s="21">
        <v>0</v>
      </c>
      <c r="N79" s="21">
        <v>7.66</v>
      </c>
      <c r="O79" s="21">
        <v>277.7</v>
      </c>
      <c r="P79" s="21">
        <v>100</v>
      </c>
      <c r="Q79" s="21">
        <v>20</v>
      </c>
      <c r="R79" s="21">
        <v>3.66</v>
      </c>
      <c r="S79" s="21">
        <v>1</v>
      </c>
      <c r="T79" s="16">
        <v>79.545000000000002</v>
      </c>
      <c r="U79">
        <v>1</v>
      </c>
      <c r="V79">
        <v>1.9</v>
      </c>
      <c r="W79">
        <v>2</v>
      </c>
      <c r="X79">
        <v>29</v>
      </c>
      <c r="Y79" s="16">
        <v>1</v>
      </c>
      <c r="Z79" s="16">
        <v>4</v>
      </c>
      <c r="AA79" s="16">
        <f>(X79-Y79)/Y79</f>
        <v>28</v>
      </c>
      <c r="AB79" s="16">
        <f>1/(Z79-1)</f>
        <v>0.33333333333333331</v>
      </c>
      <c r="AC79" s="16" t="s">
        <v>18</v>
      </c>
    </row>
    <row r="80" spans="1:29" x14ac:dyDescent="0.2">
      <c r="A80" s="11">
        <v>78</v>
      </c>
      <c r="B80" s="19" t="s">
        <v>129</v>
      </c>
      <c r="C80" s="20" t="s">
        <v>130</v>
      </c>
      <c r="D80" s="19" t="s">
        <v>126</v>
      </c>
      <c r="E80" s="19"/>
      <c r="F80" s="26">
        <v>0.73</v>
      </c>
      <c r="G80" s="24">
        <v>4.66</v>
      </c>
      <c r="H80" s="21">
        <v>21.5</v>
      </c>
      <c r="I80" s="17">
        <v>77.33</v>
      </c>
      <c r="J80" s="17">
        <v>92.38</v>
      </c>
      <c r="K80" s="17">
        <v>-22.92</v>
      </c>
      <c r="L80" s="21">
        <v>0</v>
      </c>
      <c r="M80" s="21">
        <v>0</v>
      </c>
      <c r="N80" s="21">
        <v>7.66</v>
      </c>
      <c r="O80" s="21">
        <v>194.4</v>
      </c>
      <c r="P80" s="21">
        <v>100</v>
      </c>
      <c r="Q80" s="21">
        <v>20</v>
      </c>
      <c r="R80" s="21">
        <v>3.66</v>
      </c>
      <c r="S80" s="21">
        <v>1</v>
      </c>
      <c r="T80" s="16">
        <v>81.379000000000005</v>
      </c>
      <c r="U80" s="16">
        <v>1</v>
      </c>
      <c r="V80" s="16">
        <v>1.65</v>
      </c>
      <c r="W80" s="16">
        <v>2</v>
      </c>
      <c r="X80" s="16">
        <v>30</v>
      </c>
      <c r="Y80" s="16">
        <v>2</v>
      </c>
      <c r="Z80" s="16">
        <v>4</v>
      </c>
      <c r="AA80" s="16">
        <v>14</v>
      </c>
      <c r="AB80" s="16">
        <v>0.33333332999999998</v>
      </c>
      <c r="AC80" s="16" t="s">
        <v>18</v>
      </c>
    </row>
    <row r="81" spans="1:29" x14ac:dyDescent="0.2">
      <c r="A81" s="11">
        <v>79</v>
      </c>
      <c r="B81" s="17" t="s">
        <v>124</v>
      </c>
      <c r="C81" s="18" t="s">
        <v>125</v>
      </c>
      <c r="D81" s="17" t="s">
        <v>126</v>
      </c>
      <c r="E81" s="17" t="s">
        <v>103</v>
      </c>
      <c r="F81" s="25">
        <v>0.77200000000000002</v>
      </c>
      <c r="G81" s="22">
        <v>0.66200000000000003</v>
      </c>
      <c r="H81" s="17">
        <v>10.852459</v>
      </c>
      <c r="I81" s="17">
        <v>77.33</v>
      </c>
      <c r="J81" s="17">
        <v>92.38</v>
      </c>
      <c r="K81" s="17">
        <v>-22.92</v>
      </c>
      <c r="L81" s="17">
        <v>0</v>
      </c>
      <c r="M81" s="17">
        <v>20</v>
      </c>
      <c r="N81" s="17">
        <v>8.59</v>
      </c>
      <c r="O81" s="17">
        <v>28</v>
      </c>
      <c r="P81" s="17">
        <v>6.1</v>
      </c>
      <c r="Q81" s="17">
        <v>25</v>
      </c>
      <c r="R81" s="17">
        <v>100</v>
      </c>
      <c r="S81" s="17">
        <v>1</v>
      </c>
      <c r="T81" s="16">
        <v>81.379000000000005</v>
      </c>
      <c r="U81" s="16">
        <v>1</v>
      </c>
      <c r="V81" s="16">
        <v>1.65</v>
      </c>
      <c r="W81" s="16">
        <v>2</v>
      </c>
      <c r="X81" s="16">
        <v>30</v>
      </c>
      <c r="Y81" s="16">
        <v>2</v>
      </c>
      <c r="Z81" s="16">
        <v>4</v>
      </c>
      <c r="AA81" s="16">
        <v>14</v>
      </c>
      <c r="AB81" s="16">
        <v>0.33333332999999998</v>
      </c>
      <c r="AC81" s="16" t="s">
        <v>138</v>
      </c>
    </row>
    <row r="82" spans="1:29" x14ac:dyDescent="0.2">
      <c r="A82" s="11">
        <v>80</v>
      </c>
      <c r="B82" s="17" t="s">
        <v>134</v>
      </c>
      <c r="C82" s="18" t="s">
        <v>135</v>
      </c>
      <c r="D82" s="17" t="s">
        <v>136</v>
      </c>
      <c r="E82" s="17" t="s">
        <v>103</v>
      </c>
      <c r="F82" s="25">
        <v>0.8</v>
      </c>
      <c r="G82" s="22">
        <v>8.86</v>
      </c>
      <c r="H82" s="17">
        <v>8.86</v>
      </c>
      <c r="I82" s="17">
        <v>5</v>
      </c>
      <c r="J82" s="17">
        <v>43.2</v>
      </c>
      <c r="K82" s="17">
        <v>-17.12</v>
      </c>
      <c r="L82" s="17">
        <v>0</v>
      </c>
      <c r="M82" s="17">
        <v>100</v>
      </c>
      <c r="N82" s="17">
        <v>7</v>
      </c>
      <c r="O82" s="17">
        <v>150</v>
      </c>
      <c r="P82" s="17">
        <v>100</v>
      </c>
      <c r="Q82" s="17">
        <v>25</v>
      </c>
      <c r="R82" s="17">
        <v>113.2</v>
      </c>
      <c r="S82" s="17">
        <v>1</v>
      </c>
      <c r="T82" s="17">
        <v>63.545000000000002</v>
      </c>
      <c r="U82" s="16">
        <v>0</v>
      </c>
      <c r="V82" s="16">
        <v>1.9</v>
      </c>
      <c r="W82" s="16">
        <v>0</v>
      </c>
      <c r="X82" s="16">
        <v>29</v>
      </c>
      <c r="Y82" s="16">
        <v>1</v>
      </c>
      <c r="Z82" s="16">
        <v>4</v>
      </c>
      <c r="AA82" s="16">
        <v>28</v>
      </c>
      <c r="AB82" s="16">
        <v>0.33333332999999998</v>
      </c>
      <c r="AC82" s="16" t="s">
        <v>18</v>
      </c>
    </row>
    <row r="83" spans="1:29" x14ac:dyDescent="0.2">
      <c r="A83" s="11">
        <v>81</v>
      </c>
      <c r="B83" s="17" t="s">
        <v>134</v>
      </c>
      <c r="C83" s="18" t="s">
        <v>135</v>
      </c>
      <c r="D83" s="17" t="s">
        <v>136</v>
      </c>
      <c r="E83" s="17" t="s">
        <v>103</v>
      </c>
      <c r="F83" s="25">
        <v>0.81</v>
      </c>
      <c r="G83" s="22">
        <v>1</v>
      </c>
      <c r="H83" s="17">
        <v>1</v>
      </c>
      <c r="I83" s="17">
        <v>5</v>
      </c>
      <c r="J83" s="17">
        <v>43.2</v>
      </c>
      <c r="K83" s="17">
        <v>-17.12</v>
      </c>
      <c r="L83" s="17">
        <v>0</v>
      </c>
      <c r="M83" s="17">
        <v>5</v>
      </c>
      <c r="N83" s="17">
        <v>7</v>
      </c>
      <c r="O83" s="17">
        <v>150</v>
      </c>
      <c r="P83" s="17">
        <v>100</v>
      </c>
      <c r="Q83" s="17">
        <v>25</v>
      </c>
      <c r="R83" s="17">
        <v>113.2</v>
      </c>
      <c r="S83" s="17">
        <v>1</v>
      </c>
      <c r="T83" s="17">
        <v>63.545000000000002</v>
      </c>
      <c r="U83" s="16">
        <v>0</v>
      </c>
      <c r="V83" s="16">
        <v>1.9</v>
      </c>
      <c r="W83" s="16">
        <v>0</v>
      </c>
      <c r="X83" s="16">
        <v>29</v>
      </c>
      <c r="Y83" s="16">
        <v>1</v>
      </c>
      <c r="Z83" s="16">
        <v>4</v>
      </c>
      <c r="AA83" s="16">
        <v>28</v>
      </c>
      <c r="AB83" s="16">
        <v>0.33333332999999998</v>
      </c>
      <c r="AC83" s="16" t="s">
        <v>18</v>
      </c>
    </row>
    <row r="84" spans="1:29" x14ac:dyDescent="0.2">
      <c r="A84" s="11">
        <v>82</v>
      </c>
      <c r="B84" s="17" t="s">
        <v>124</v>
      </c>
      <c r="C84" s="18" t="s">
        <v>125</v>
      </c>
      <c r="D84" s="17" t="s">
        <v>126</v>
      </c>
      <c r="E84" s="17" t="s">
        <v>103</v>
      </c>
      <c r="F84" s="25">
        <v>0.87</v>
      </c>
      <c r="G84" s="22">
        <v>0.94410000000000005</v>
      </c>
      <c r="H84" s="17">
        <v>15.477595600000001</v>
      </c>
      <c r="I84" s="17">
        <v>77.33</v>
      </c>
      <c r="J84" s="17">
        <v>92.38</v>
      </c>
      <c r="K84" s="17">
        <v>-22.92</v>
      </c>
      <c r="L84" s="17">
        <v>0</v>
      </c>
      <c r="M84" s="17">
        <v>5</v>
      </c>
      <c r="N84" s="17">
        <v>8.57</v>
      </c>
      <c r="O84" s="17">
        <v>28</v>
      </c>
      <c r="P84" s="17">
        <v>6.1</v>
      </c>
      <c r="Q84" s="17">
        <v>25</v>
      </c>
      <c r="R84" s="17">
        <v>100</v>
      </c>
      <c r="S84" s="17">
        <v>1</v>
      </c>
      <c r="T84" s="16">
        <v>81.379000000000005</v>
      </c>
      <c r="U84" s="16">
        <v>1</v>
      </c>
      <c r="V84" s="16">
        <v>1.65</v>
      </c>
      <c r="W84" s="16">
        <v>2</v>
      </c>
      <c r="X84" s="16">
        <v>30</v>
      </c>
      <c r="Y84" s="16">
        <v>2</v>
      </c>
      <c r="Z84" s="16">
        <v>4</v>
      </c>
      <c r="AA84" s="16">
        <v>14</v>
      </c>
      <c r="AB84" s="16">
        <v>0.33333332999999998</v>
      </c>
      <c r="AC84" s="16" t="s">
        <v>138</v>
      </c>
    </row>
    <row r="85" spans="1:29" x14ac:dyDescent="0.2">
      <c r="A85" s="11">
        <v>83</v>
      </c>
      <c r="B85" s="17" t="s">
        <v>134</v>
      </c>
      <c r="C85" s="18" t="s">
        <v>135</v>
      </c>
      <c r="D85" s="17" t="s">
        <v>136</v>
      </c>
      <c r="E85" s="17" t="s">
        <v>103</v>
      </c>
      <c r="F85" s="25">
        <v>0.92</v>
      </c>
      <c r="G85" s="22">
        <v>2.04</v>
      </c>
      <c r="H85" s="17">
        <v>2.04</v>
      </c>
      <c r="I85" s="17">
        <v>5</v>
      </c>
      <c r="J85" s="17">
        <v>43.2</v>
      </c>
      <c r="K85" s="17">
        <v>-17.12</v>
      </c>
      <c r="L85" s="17">
        <v>0</v>
      </c>
      <c r="M85" s="17">
        <v>20</v>
      </c>
      <c r="N85" s="17">
        <v>7</v>
      </c>
      <c r="O85" s="17">
        <v>150</v>
      </c>
      <c r="P85" s="17">
        <v>100</v>
      </c>
      <c r="Q85" s="17">
        <v>25</v>
      </c>
      <c r="R85" s="17">
        <v>113.2</v>
      </c>
      <c r="S85" s="17">
        <v>1</v>
      </c>
      <c r="T85" s="17">
        <v>63.545000000000002</v>
      </c>
      <c r="U85" s="16">
        <v>0</v>
      </c>
      <c r="V85" s="16">
        <v>1.9</v>
      </c>
      <c r="W85" s="16">
        <v>0</v>
      </c>
      <c r="X85" s="16">
        <v>29</v>
      </c>
      <c r="Y85" s="16">
        <v>1</v>
      </c>
      <c r="Z85" s="16">
        <v>4</v>
      </c>
      <c r="AA85" s="16">
        <v>28</v>
      </c>
      <c r="AB85" s="16">
        <v>0.33333332999999998</v>
      </c>
      <c r="AC85" s="16" t="s">
        <v>18</v>
      </c>
    </row>
    <row r="86" spans="1:29" x14ac:dyDescent="0.2">
      <c r="A86" s="11">
        <v>84</v>
      </c>
      <c r="B86" s="17" t="s">
        <v>124</v>
      </c>
      <c r="C86" s="18" t="s">
        <v>125</v>
      </c>
      <c r="D86" s="17" t="s">
        <v>126</v>
      </c>
      <c r="E86" s="17" t="s">
        <v>103</v>
      </c>
      <c r="F86" s="25">
        <v>0.97099999999999997</v>
      </c>
      <c r="G86" s="22">
        <v>0.79800000000000004</v>
      </c>
      <c r="H86" s="17">
        <v>13.081967199999999</v>
      </c>
      <c r="I86" s="17">
        <v>77.33</v>
      </c>
      <c r="J86" s="17">
        <v>92.38</v>
      </c>
      <c r="K86" s="17">
        <v>-22.92</v>
      </c>
      <c r="L86" s="17">
        <v>0</v>
      </c>
      <c r="M86" s="17">
        <v>20</v>
      </c>
      <c r="N86" s="17">
        <v>8.56</v>
      </c>
      <c r="O86" s="17">
        <v>28</v>
      </c>
      <c r="P86" s="17">
        <v>6.1</v>
      </c>
      <c r="Q86" s="17">
        <v>25</v>
      </c>
      <c r="R86" s="17">
        <v>100</v>
      </c>
      <c r="S86" s="17">
        <v>1</v>
      </c>
      <c r="T86" s="16">
        <v>81.379000000000005</v>
      </c>
      <c r="U86" s="16">
        <v>1</v>
      </c>
      <c r="V86" s="16">
        <v>1.65</v>
      </c>
      <c r="W86" s="16">
        <v>2</v>
      </c>
      <c r="X86" s="16">
        <v>30</v>
      </c>
      <c r="Y86" s="16">
        <v>2</v>
      </c>
      <c r="Z86" s="16">
        <v>4</v>
      </c>
      <c r="AA86" s="16">
        <v>14</v>
      </c>
      <c r="AB86" s="16">
        <v>0.33333332999999998</v>
      </c>
      <c r="AC86" s="16" t="s">
        <v>138</v>
      </c>
    </row>
    <row r="87" spans="1:29" x14ac:dyDescent="0.2">
      <c r="A87" s="11">
        <v>85</v>
      </c>
      <c r="B87" s="17" t="s">
        <v>134</v>
      </c>
      <c r="C87" s="18" t="s">
        <v>135</v>
      </c>
      <c r="D87" s="17" t="s">
        <v>136</v>
      </c>
      <c r="E87" s="17" t="s">
        <v>103</v>
      </c>
      <c r="F87" s="25">
        <v>0.98</v>
      </c>
      <c r="G87" s="22">
        <v>5.73</v>
      </c>
      <c r="H87" s="17">
        <v>5.73</v>
      </c>
      <c r="I87" s="17">
        <v>5</v>
      </c>
      <c r="J87" s="17">
        <v>43.2</v>
      </c>
      <c r="K87" s="17">
        <v>-17.12</v>
      </c>
      <c r="L87" s="17">
        <v>0</v>
      </c>
      <c r="M87" s="17">
        <v>20</v>
      </c>
      <c r="N87" s="17">
        <v>7</v>
      </c>
      <c r="O87" s="17">
        <v>150</v>
      </c>
      <c r="P87" s="17">
        <v>100</v>
      </c>
      <c r="Q87" s="17">
        <v>25</v>
      </c>
      <c r="R87" s="17">
        <v>113.2</v>
      </c>
      <c r="S87" s="17">
        <v>1</v>
      </c>
      <c r="T87" s="17">
        <v>63.545000000000002</v>
      </c>
      <c r="U87" s="16">
        <v>0</v>
      </c>
      <c r="V87" s="16">
        <v>1.9</v>
      </c>
      <c r="W87" s="16">
        <v>0</v>
      </c>
      <c r="X87" s="16">
        <v>29</v>
      </c>
      <c r="Y87" s="16">
        <v>1</v>
      </c>
      <c r="Z87" s="16">
        <v>4</v>
      </c>
      <c r="AA87" s="16">
        <v>28</v>
      </c>
      <c r="AB87" s="16">
        <v>0.33333332999999998</v>
      </c>
      <c r="AC87" s="16" t="s">
        <v>18</v>
      </c>
    </row>
    <row r="88" spans="1:29" x14ac:dyDescent="0.2">
      <c r="A88" s="11">
        <v>86</v>
      </c>
      <c r="B88" s="17" t="s">
        <v>134</v>
      </c>
      <c r="C88" s="18" t="s">
        <v>135</v>
      </c>
      <c r="D88" s="17" t="s">
        <v>136</v>
      </c>
      <c r="E88" s="17" t="s">
        <v>103</v>
      </c>
      <c r="F88" s="25">
        <v>0.98</v>
      </c>
      <c r="G88" s="22">
        <v>1.66</v>
      </c>
      <c r="H88" s="17">
        <v>1.66</v>
      </c>
      <c r="I88" s="17">
        <v>5</v>
      </c>
      <c r="J88" s="17">
        <v>43.2</v>
      </c>
      <c r="K88" s="17">
        <v>-17.12</v>
      </c>
      <c r="L88" s="17">
        <v>0</v>
      </c>
      <c r="M88" s="17">
        <v>10</v>
      </c>
      <c r="N88" s="17">
        <v>7</v>
      </c>
      <c r="O88" s="17">
        <v>150</v>
      </c>
      <c r="P88" s="17">
        <v>100</v>
      </c>
      <c r="Q88" s="17">
        <v>25</v>
      </c>
      <c r="R88" s="17">
        <v>113.2</v>
      </c>
      <c r="S88" s="17">
        <v>1</v>
      </c>
      <c r="T88" s="17">
        <v>63.545000000000002</v>
      </c>
      <c r="U88" s="16">
        <v>0</v>
      </c>
      <c r="V88" s="16">
        <v>1.9</v>
      </c>
      <c r="W88" s="16">
        <v>0</v>
      </c>
      <c r="X88" s="16">
        <v>29</v>
      </c>
      <c r="Y88" s="16">
        <v>1</v>
      </c>
      <c r="Z88" s="16">
        <v>4</v>
      </c>
      <c r="AA88" s="16">
        <v>28</v>
      </c>
      <c r="AB88" s="16">
        <v>0.33333332999999998</v>
      </c>
      <c r="AC88" s="16" t="s">
        <v>18</v>
      </c>
    </row>
    <row r="89" spans="1:29" x14ac:dyDescent="0.2">
      <c r="A89" s="11">
        <v>87</v>
      </c>
      <c r="B89" s="17" t="s">
        <v>124</v>
      </c>
      <c r="C89" s="18" t="s">
        <v>125</v>
      </c>
      <c r="D89" s="17" t="s">
        <v>126</v>
      </c>
      <c r="E89" s="17" t="s">
        <v>103</v>
      </c>
      <c r="F89" s="25">
        <v>1</v>
      </c>
      <c r="G89" s="22">
        <v>1.5670999999999999</v>
      </c>
      <c r="H89" s="17">
        <v>25.689617500000001</v>
      </c>
      <c r="I89" s="17">
        <v>77.33</v>
      </c>
      <c r="J89" s="17">
        <v>92.38</v>
      </c>
      <c r="K89" s="17">
        <v>-22.92</v>
      </c>
      <c r="L89" s="17">
        <v>0</v>
      </c>
      <c r="M89" s="17">
        <v>20</v>
      </c>
      <c r="N89" s="17">
        <v>8.59</v>
      </c>
      <c r="O89" s="17">
        <v>28</v>
      </c>
      <c r="P89" s="17">
        <v>6.1</v>
      </c>
      <c r="Q89" s="17">
        <v>25</v>
      </c>
      <c r="R89" s="17">
        <v>100</v>
      </c>
      <c r="S89" s="17">
        <v>1</v>
      </c>
      <c r="T89" s="16">
        <v>81.379000000000005</v>
      </c>
      <c r="U89" s="16">
        <v>1</v>
      </c>
      <c r="V89" s="16">
        <v>1.65</v>
      </c>
      <c r="W89" s="16">
        <v>2</v>
      </c>
      <c r="X89" s="16">
        <v>30</v>
      </c>
      <c r="Y89" s="16">
        <v>2</v>
      </c>
      <c r="Z89" s="16">
        <v>4</v>
      </c>
      <c r="AA89" s="16">
        <v>14</v>
      </c>
      <c r="AB89" s="16">
        <v>0.33333332999999998</v>
      </c>
      <c r="AC89" s="16" t="s">
        <v>138</v>
      </c>
    </row>
    <row r="90" spans="1:29" x14ac:dyDescent="0.2">
      <c r="A90" s="11">
        <v>88</v>
      </c>
      <c r="B90" s="19" t="s">
        <v>129</v>
      </c>
      <c r="C90" s="20" t="s">
        <v>130</v>
      </c>
      <c r="D90" s="19" t="s">
        <v>131</v>
      </c>
      <c r="E90" s="19"/>
      <c r="F90" s="26">
        <v>1.08</v>
      </c>
      <c r="G90" s="24">
        <v>4.3499999999999996</v>
      </c>
      <c r="H90" s="21">
        <v>23</v>
      </c>
      <c r="I90" s="17">
        <v>77.33</v>
      </c>
      <c r="J90" s="17">
        <v>92.38</v>
      </c>
      <c r="K90" s="17">
        <v>-22.92</v>
      </c>
      <c r="L90" s="21">
        <v>0</v>
      </c>
      <c r="M90" s="21">
        <v>0</v>
      </c>
      <c r="N90" s="21">
        <v>7.96</v>
      </c>
      <c r="O90" s="21">
        <v>277.7</v>
      </c>
      <c r="P90" s="21">
        <v>100</v>
      </c>
      <c r="Q90" s="21">
        <v>20</v>
      </c>
      <c r="R90" s="21">
        <v>6.96</v>
      </c>
      <c r="S90" s="21">
        <v>1</v>
      </c>
      <c r="T90" s="16">
        <v>79.545000000000002</v>
      </c>
      <c r="U90">
        <v>1</v>
      </c>
      <c r="V90">
        <v>1.9</v>
      </c>
      <c r="W90">
        <v>2</v>
      </c>
      <c r="X90">
        <v>29</v>
      </c>
      <c r="Y90" s="16">
        <v>1</v>
      </c>
      <c r="Z90" s="16">
        <v>4</v>
      </c>
      <c r="AA90" s="16">
        <f>(X90-Y90)/Y90</f>
        <v>28</v>
      </c>
      <c r="AB90" s="16">
        <f>1/(Z90-1)</f>
        <v>0.33333333333333331</v>
      </c>
      <c r="AC90" s="16" t="s">
        <v>18</v>
      </c>
    </row>
    <row r="91" spans="1:29" x14ac:dyDescent="0.2">
      <c r="A91" s="11">
        <v>89</v>
      </c>
      <c r="B91" s="17" t="s">
        <v>134</v>
      </c>
      <c r="C91" s="18" t="s">
        <v>135</v>
      </c>
      <c r="D91" s="17" t="s">
        <v>136</v>
      </c>
      <c r="E91" s="17" t="s">
        <v>103</v>
      </c>
      <c r="F91" s="25">
        <v>1.1100000000000001</v>
      </c>
      <c r="G91" s="22">
        <v>5.05</v>
      </c>
      <c r="H91" s="17">
        <v>5.05</v>
      </c>
      <c r="I91" s="17">
        <v>5</v>
      </c>
      <c r="J91" s="17">
        <v>43.2</v>
      </c>
      <c r="K91" s="17">
        <v>-17.12</v>
      </c>
      <c r="L91" s="17">
        <v>0</v>
      </c>
      <c r="M91" s="17">
        <v>10</v>
      </c>
      <c r="N91" s="17">
        <v>7</v>
      </c>
      <c r="O91" s="17">
        <v>150</v>
      </c>
      <c r="P91" s="17">
        <v>100</v>
      </c>
      <c r="Q91" s="17">
        <v>25</v>
      </c>
      <c r="R91" s="17">
        <v>113.2</v>
      </c>
      <c r="S91" s="17">
        <v>1</v>
      </c>
      <c r="T91" s="17">
        <v>63.545000000000002</v>
      </c>
      <c r="U91" s="16">
        <v>0</v>
      </c>
      <c r="V91" s="16">
        <v>1.9</v>
      </c>
      <c r="W91" s="16">
        <v>0</v>
      </c>
      <c r="X91" s="16">
        <v>29</v>
      </c>
      <c r="Y91" s="16">
        <v>1</v>
      </c>
      <c r="Z91" s="16">
        <v>4</v>
      </c>
      <c r="AA91" s="16">
        <v>28</v>
      </c>
      <c r="AB91" s="16">
        <v>0.33333332999999998</v>
      </c>
      <c r="AC91" s="16" t="s">
        <v>18</v>
      </c>
    </row>
    <row r="92" spans="1:29" x14ac:dyDescent="0.2">
      <c r="A92" s="11">
        <v>90</v>
      </c>
      <c r="B92" s="17" t="s">
        <v>124</v>
      </c>
      <c r="C92" s="18" t="s">
        <v>125</v>
      </c>
      <c r="D92" s="17" t="s">
        <v>126</v>
      </c>
      <c r="E92" s="17" t="s">
        <v>103</v>
      </c>
      <c r="F92" s="25">
        <v>1.1100000000000001</v>
      </c>
      <c r="G92" s="22">
        <v>1.8785000000000001</v>
      </c>
      <c r="H92" s="17">
        <v>30.795628399999998</v>
      </c>
      <c r="I92" s="17">
        <v>77.33</v>
      </c>
      <c r="J92" s="17">
        <v>92.38</v>
      </c>
      <c r="K92" s="17">
        <v>-22.92</v>
      </c>
      <c r="L92" s="17">
        <v>0</v>
      </c>
      <c r="M92" s="17">
        <v>5</v>
      </c>
      <c r="N92" s="17">
        <v>8.59</v>
      </c>
      <c r="O92" s="17">
        <v>28</v>
      </c>
      <c r="P92" s="17">
        <v>6.1</v>
      </c>
      <c r="Q92" s="17">
        <v>25</v>
      </c>
      <c r="R92" s="17">
        <v>100</v>
      </c>
      <c r="S92" s="17">
        <v>1</v>
      </c>
      <c r="T92" s="16">
        <v>81.379000000000005</v>
      </c>
      <c r="U92" s="16">
        <v>1</v>
      </c>
      <c r="V92" s="16">
        <v>1.65</v>
      </c>
      <c r="W92" s="16">
        <v>2</v>
      </c>
      <c r="X92" s="16">
        <v>30</v>
      </c>
      <c r="Y92" s="16">
        <v>2</v>
      </c>
      <c r="Z92" s="16">
        <v>4</v>
      </c>
      <c r="AA92" s="16">
        <v>14</v>
      </c>
      <c r="AB92" s="16">
        <v>0.33333332999999998</v>
      </c>
      <c r="AC92" s="16" t="s">
        <v>138</v>
      </c>
    </row>
    <row r="93" spans="1:29" x14ac:dyDescent="0.2">
      <c r="A93" s="11">
        <v>91</v>
      </c>
      <c r="B93" s="17" t="s">
        <v>124</v>
      </c>
      <c r="C93" s="18" t="s">
        <v>125</v>
      </c>
      <c r="D93" s="17" t="s">
        <v>126</v>
      </c>
      <c r="E93" s="17" t="s">
        <v>103</v>
      </c>
      <c r="F93" s="25">
        <v>1.1100000000000001</v>
      </c>
      <c r="G93" s="22">
        <v>0.48699999999999999</v>
      </c>
      <c r="H93" s="17">
        <v>7.9836065600000001</v>
      </c>
      <c r="I93" s="17">
        <v>77.33</v>
      </c>
      <c r="J93" s="17">
        <v>92.38</v>
      </c>
      <c r="K93" s="17">
        <v>-22.92</v>
      </c>
      <c r="L93" s="17">
        <v>0</v>
      </c>
      <c r="M93" s="17">
        <v>20</v>
      </c>
      <c r="N93" s="17">
        <v>8.6</v>
      </c>
      <c r="O93" s="17">
        <v>28</v>
      </c>
      <c r="P93" s="17">
        <v>6.1</v>
      </c>
      <c r="Q93" s="17">
        <v>25</v>
      </c>
      <c r="R93" s="17">
        <v>100</v>
      </c>
      <c r="S93" s="17">
        <v>1</v>
      </c>
      <c r="T93" s="16">
        <v>81.379000000000005</v>
      </c>
      <c r="U93" s="16">
        <v>1</v>
      </c>
      <c r="V93" s="16">
        <v>1.65</v>
      </c>
      <c r="W93" s="16">
        <v>2</v>
      </c>
      <c r="X93" s="16">
        <v>30</v>
      </c>
      <c r="Y93" s="16">
        <v>2</v>
      </c>
      <c r="Z93" s="16">
        <v>4</v>
      </c>
      <c r="AA93" s="16">
        <v>14</v>
      </c>
      <c r="AB93" s="16">
        <v>0.33333332999999998</v>
      </c>
      <c r="AC93" s="16" t="s">
        <v>18</v>
      </c>
    </row>
    <row r="94" spans="1:29" x14ac:dyDescent="0.2">
      <c r="A94" s="11">
        <v>92</v>
      </c>
      <c r="B94" s="17" t="s">
        <v>124</v>
      </c>
      <c r="C94" s="18" t="s">
        <v>125</v>
      </c>
      <c r="D94" s="17" t="s">
        <v>126</v>
      </c>
      <c r="E94" s="17" t="s">
        <v>103</v>
      </c>
      <c r="F94" s="25">
        <v>1.1100000000000001</v>
      </c>
      <c r="G94" s="22">
        <v>0.79500000000000004</v>
      </c>
      <c r="H94" s="17">
        <v>13.0327869</v>
      </c>
      <c r="I94" s="17">
        <v>77.33</v>
      </c>
      <c r="J94" s="17">
        <v>92.38</v>
      </c>
      <c r="K94" s="17">
        <v>-22.92</v>
      </c>
      <c r="L94" s="17">
        <v>0</v>
      </c>
      <c r="M94" s="17">
        <v>20</v>
      </c>
      <c r="N94" s="17">
        <v>8.59</v>
      </c>
      <c r="O94" s="17">
        <v>28</v>
      </c>
      <c r="P94" s="17">
        <v>6.1</v>
      </c>
      <c r="Q94" s="17">
        <v>25</v>
      </c>
      <c r="R94" s="17">
        <v>100</v>
      </c>
      <c r="S94" s="17">
        <v>1</v>
      </c>
      <c r="T94" s="16">
        <v>81.379000000000005</v>
      </c>
      <c r="U94" s="16">
        <v>1</v>
      </c>
      <c r="V94" s="16">
        <v>1.65</v>
      </c>
      <c r="W94" s="16">
        <v>2</v>
      </c>
      <c r="X94" s="16">
        <v>30</v>
      </c>
      <c r="Y94" s="16">
        <v>2</v>
      </c>
      <c r="Z94" s="16">
        <v>4</v>
      </c>
      <c r="AA94" s="16">
        <v>14</v>
      </c>
      <c r="AB94" s="16">
        <v>0.33333332999999998</v>
      </c>
      <c r="AC94" s="16" t="s">
        <v>18</v>
      </c>
    </row>
    <row r="95" spans="1:29" x14ac:dyDescent="0.2">
      <c r="A95" s="11">
        <v>93</v>
      </c>
      <c r="B95" s="17" t="s">
        <v>134</v>
      </c>
      <c r="C95" s="18" t="s">
        <v>135</v>
      </c>
      <c r="D95" s="17" t="s">
        <v>136</v>
      </c>
      <c r="E95" s="17" t="s">
        <v>103</v>
      </c>
      <c r="F95" s="25">
        <v>1.1200000000000001</v>
      </c>
      <c r="G95" s="22">
        <v>3.16</v>
      </c>
      <c r="H95" s="17">
        <v>3.16</v>
      </c>
      <c r="I95" s="17">
        <v>5</v>
      </c>
      <c r="J95" s="17">
        <v>43.2</v>
      </c>
      <c r="K95" s="17">
        <v>-17.12</v>
      </c>
      <c r="L95" s="17">
        <v>0</v>
      </c>
      <c r="M95" s="17">
        <v>100</v>
      </c>
      <c r="N95" s="17">
        <v>7</v>
      </c>
      <c r="O95" s="17">
        <v>150</v>
      </c>
      <c r="P95" s="17">
        <v>100</v>
      </c>
      <c r="Q95" s="17">
        <v>25</v>
      </c>
      <c r="R95" s="17">
        <v>113.2</v>
      </c>
      <c r="S95" s="17">
        <v>1</v>
      </c>
      <c r="T95" s="17">
        <v>63.545000000000002</v>
      </c>
      <c r="U95" s="16">
        <v>0</v>
      </c>
      <c r="V95" s="16">
        <v>1.93</v>
      </c>
      <c r="W95" s="16">
        <v>0</v>
      </c>
      <c r="X95" s="16">
        <v>29</v>
      </c>
      <c r="Y95" s="16">
        <v>1</v>
      </c>
      <c r="Z95" s="16">
        <v>4</v>
      </c>
      <c r="AA95" s="16">
        <v>28</v>
      </c>
      <c r="AB95" s="16">
        <v>0.33333332999999998</v>
      </c>
      <c r="AC95" s="16" t="s">
        <v>138</v>
      </c>
    </row>
    <row r="96" spans="1:29" x14ac:dyDescent="0.2">
      <c r="A96" s="11">
        <v>94</v>
      </c>
      <c r="B96" s="17" t="s">
        <v>134</v>
      </c>
      <c r="C96" s="18" t="s">
        <v>135</v>
      </c>
      <c r="D96" s="17" t="s">
        <v>136</v>
      </c>
      <c r="E96" s="17" t="s">
        <v>103</v>
      </c>
      <c r="F96" s="25">
        <v>1.17</v>
      </c>
      <c r="G96" s="22">
        <v>2.39</v>
      </c>
      <c r="H96" s="17">
        <v>2.39</v>
      </c>
      <c r="I96" s="17">
        <v>5</v>
      </c>
      <c r="J96" s="17">
        <v>43.2</v>
      </c>
      <c r="K96" s="17">
        <v>-17.12</v>
      </c>
      <c r="L96" s="17">
        <v>0</v>
      </c>
      <c r="M96" s="17">
        <v>50</v>
      </c>
      <c r="N96" s="17">
        <v>7</v>
      </c>
      <c r="O96" s="17">
        <v>150</v>
      </c>
      <c r="P96" s="17">
        <v>100</v>
      </c>
      <c r="Q96" s="17">
        <v>25</v>
      </c>
      <c r="R96" s="17">
        <v>113.2</v>
      </c>
      <c r="S96" s="17">
        <v>1</v>
      </c>
      <c r="T96" s="17">
        <v>63.545000000000002</v>
      </c>
      <c r="U96" s="16">
        <v>0</v>
      </c>
      <c r="V96" s="16">
        <v>1.9</v>
      </c>
      <c r="W96" s="16">
        <v>0</v>
      </c>
      <c r="X96" s="16">
        <v>29</v>
      </c>
      <c r="Y96" s="16">
        <v>1</v>
      </c>
      <c r="Z96" s="16">
        <v>4</v>
      </c>
      <c r="AA96" s="16">
        <v>28</v>
      </c>
      <c r="AB96" s="16">
        <v>0.33333332999999998</v>
      </c>
      <c r="AC96" s="16" t="s">
        <v>18</v>
      </c>
    </row>
    <row r="97" spans="1:29" x14ac:dyDescent="0.2">
      <c r="A97" s="11">
        <v>95</v>
      </c>
      <c r="B97" s="17" t="s">
        <v>134</v>
      </c>
      <c r="C97" s="18" t="s">
        <v>135</v>
      </c>
      <c r="D97" s="17" t="s">
        <v>136</v>
      </c>
      <c r="E97" s="17" t="s">
        <v>103</v>
      </c>
      <c r="F97" s="25">
        <v>1.25</v>
      </c>
      <c r="G97" s="22">
        <v>7.91</v>
      </c>
      <c r="H97" s="17">
        <v>7.91</v>
      </c>
      <c r="I97" s="17">
        <v>5</v>
      </c>
      <c r="J97" s="17">
        <v>43.2</v>
      </c>
      <c r="K97" s="17">
        <v>-17.12</v>
      </c>
      <c r="L97" s="17">
        <v>0</v>
      </c>
      <c r="M97" s="17">
        <v>50</v>
      </c>
      <c r="N97" s="17">
        <v>7</v>
      </c>
      <c r="O97" s="17">
        <v>150</v>
      </c>
      <c r="P97" s="17">
        <v>100</v>
      </c>
      <c r="Q97" s="17">
        <v>25</v>
      </c>
      <c r="R97" s="17">
        <v>113.2</v>
      </c>
      <c r="S97" s="17">
        <v>1</v>
      </c>
      <c r="T97" s="17">
        <v>63.545000000000002</v>
      </c>
      <c r="U97" s="16">
        <v>0</v>
      </c>
      <c r="V97" s="16">
        <v>1.9</v>
      </c>
      <c r="W97" s="16">
        <v>0</v>
      </c>
      <c r="X97" s="16">
        <v>29</v>
      </c>
      <c r="Y97" s="16">
        <v>1</v>
      </c>
      <c r="Z97" s="16">
        <v>4</v>
      </c>
      <c r="AA97" s="16">
        <v>28</v>
      </c>
      <c r="AB97" s="16">
        <v>0.33333332999999998</v>
      </c>
      <c r="AC97" s="16" t="s">
        <v>18</v>
      </c>
    </row>
    <row r="98" spans="1:29" x14ac:dyDescent="0.2">
      <c r="A98" s="11">
        <v>96</v>
      </c>
      <c r="B98" s="17" t="s">
        <v>124</v>
      </c>
      <c r="C98" s="18" t="s">
        <v>125</v>
      </c>
      <c r="D98" s="17" t="s">
        <v>126</v>
      </c>
      <c r="E98" s="17" t="s">
        <v>103</v>
      </c>
      <c r="F98" s="25">
        <v>1.25</v>
      </c>
      <c r="G98" s="22">
        <v>1.3918999999999999</v>
      </c>
      <c r="H98" s="17">
        <v>22.817486299999999</v>
      </c>
      <c r="I98" s="17">
        <v>77.33</v>
      </c>
      <c r="J98" s="17">
        <v>92.38</v>
      </c>
      <c r="K98" s="17">
        <v>-22.92</v>
      </c>
      <c r="L98" s="17">
        <v>0</v>
      </c>
      <c r="M98" s="17">
        <v>20</v>
      </c>
      <c r="N98" s="17">
        <v>8.59</v>
      </c>
      <c r="O98" s="17">
        <v>28</v>
      </c>
      <c r="P98" s="17">
        <v>6.1</v>
      </c>
      <c r="Q98" s="17">
        <v>25</v>
      </c>
      <c r="R98" s="17">
        <v>100</v>
      </c>
      <c r="S98" s="17">
        <v>1</v>
      </c>
      <c r="T98" s="16">
        <v>81.379000000000005</v>
      </c>
      <c r="U98" s="16">
        <v>1</v>
      </c>
      <c r="V98" s="16">
        <v>1.65</v>
      </c>
      <c r="W98" s="16">
        <v>2</v>
      </c>
      <c r="X98" s="16">
        <v>30</v>
      </c>
      <c r="Y98" s="16">
        <v>2</v>
      </c>
      <c r="Z98" s="16">
        <v>4</v>
      </c>
      <c r="AA98" s="16">
        <v>14</v>
      </c>
      <c r="AB98" s="16">
        <v>0.33333332999999998</v>
      </c>
      <c r="AC98" s="16" t="s">
        <v>138</v>
      </c>
    </row>
    <row r="99" spans="1:29" x14ac:dyDescent="0.2">
      <c r="A99" s="11">
        <v>97</v>
      </c>
      <c r="B99" s="19" t="s">
        <v>129</v>
      </c>
      <c r="C99" s="20" t="s">
        <v>130</v>
      </c>
      <c r="D99" s="19" t="s">
        <v>126</v>
      </c>
      <c r="E99" s="19"/>
      <c r="F99" s="26">
        <v>1.27</v>
      </c>
      <c r="G99" s="24">
        <v>5.08</v>
      </c>
      <c r="H99" s="21">
        <v>19.7</v>
      </c>
      <c r="I99" s="17">
        <v>77.33</v>
      </c>
      <c r="J99" s="17">
        <v>92.38</v>
      </c>
      <c r="K99" s="17">
        <v>-22.92</v>
      </c>
      <c r="L99" s="21">
        <v>0</v>
      </c>
      <c r="M99" s="21">
        <v>0</v>
      </c>
      <c r="N99" s="21">
        <v>7.96</v>
      </c>
      <c r="O99" s="21">
        <v>194.4</v>
      </c>
      <c r="P99" s="21">
        <v>100</v>
      </c>
      <c r="Q99" s="21">
        <v>20</v>
      </c>
      <c r="R99" s="21">
        <v>6.96</v>
      </c>
      <c r="S99" s="21">
        <v>1</v>
      </c>
      <c r="T99" s="16">
        <v>81.379000000000005</v>
      </c>
      <c r="U99" s="16">
        <v>1</v>
      </c>
      <c r="V99" s="16">
        <v>1.65</v>
      </c>
      <c r="W99" s="16">
        <v>2</v>
      </c>
      <c r="X99" s="16">
        <v>30</v>
      </c>
      <c r="Y99" s="16">
        <v>2</v>
      </c>
      <c r="Z99" s="16">
        <v>4</v>
      </c>
      <c r="AA99" s="16">
        <v>14</v>
      </c>
      <c r="AB99" s="16">
        <v>0.33333332999999998</v>
      </c>
      <c r="AC99" s="16" t="s">
        <v>18</v>
      </c>
    </row>
    <row r="100" spans="1:29" x14ac:dyDescent="0.2">
      <c r="A100" s="11">
        <v>98</v>
      </c>
      <c r="B100" s="17" t="s">
        <v>134</v>
      </c>
      <c r="C100" s="18" t="s">
        <v>135</v>
      </c>
      <c r="D100" s="17" t="s">
        <v>136</v>
      </c>
      <c r="E100" s="17" t="s">
        <v>103</v>
      </c>
      <c r="F100" s="25">
        <v>1.36</v>
      </c>
      <c r="G100" s="22">
        <v>1</v>
      </c>
      <c r="H100" s="17">
        <v>1</v>
      </c>
      <c r="I100" s="17">
        <v>5</v>
      </c>
      <c r="J100" s="17">
        <v>43.2</v>
      </c>
      <c r="K100" s="17">
        <v>-17.12</v>
      </c>
      <c r="L100" s="17">
        <v>0</v>
      </c>
      <c r="M100" s="17">
        <v>5</v>
      </c>
      <c r="N100" s="17">
        <v>7</v>
      </c>
      <c r="O100" s="17">
        <v>150</v>
      </c>
      <c r="P100" s="17">
        <v>100</v>
      </c>
      <c r="Q100" s="17">
        <v>25</v>
      </c>
      <c r="R100" s="17">
        <v>113.2</v>
      </c>
      <c r="S100" s="17">
        <v>1</v>
      </c>
      <c r="T100" s="17">
        <v>63.545000000000002</v>
      </c>
      <c r="U100" s="16">
        <v>0</v>
      </c>
      <c r="V100" s="16">
        <v>1.9</v>
      </c>
      <c r="W100" s="16">
        <v>0</v>
      </c>
      <c r="X100" s="16">
        <v>29</v>
      </c>
      <c r="Y100" s="16">
        <v>1</v>
      </c>
      <c r="Z100" s="16">
        <v>4</v>
      </c>
      <c r="AA100" s="16">
        <v>28</v>
      </c>
      <c r="AB100" s="16">
        <v>0.33333332999999998</v>
      </c>
      <c r="AC100" s="16" t="s">
        <v>138</v>
      </c>
    </row>
    <row r="101" spans="1:29" x14ac:dyDescent="0.2">
      <c r="A101" s="11">
        <v>99</v>
      </c>
      <c r="B101" s="17" t="s">
        <v>124</v>
      </c>
      <c r="C101" s="18" t="s">
        <v>125</v>
      </c>
      <c r="D101" s="17" t="s">
        <v>126</v>
      </c>
      <c r="E101" s="17" t="s">
        <v>103</v>
      </c>
      <c r="F101" s="25">
        <v>1.43</v>
      </c>
      <c r="G101" s="22">
        <v>0.47699999999999998</v>
      </c>
      <c r="H101" s="17">
        <v>7.8196721299999998</v>
      </c>
      <c r="I101" s="17">
        <v>77.33</v>
      </c>
      <c r="J101" s="17">
        <v>92.38</v>
      </c>
      <c r="K101" s="17">
        <v>-22.92</v>
      </c>
      <c r="L101" s="17">
        <v>0</v>
      </c>
      <c r="M101" s="17">
        <v>20</v>
      </c>
      <c r="N101" s="17">
        <v>8.59</v>
      </c>
      <c r="O101" s="17">
        <v>28</v>
      </c>
      <c r="P101" s="17">
        <v>6.1</v>
      </c>
      <c r="Q101" s="17">
        <v>25</v>
      </c>
      <c r="R101" s="17">
        <v>100</v>
      </c>
      <c r="S101" s="17">
        <v>1</v>
      </c>
      <c r="T101" s="16">
        <v>81.379000000000005</v>
      </c>
      <c r="U101" s="16">
        <v>1</v>
      </c>
      <c r="V101" s="16">
        <v>1.65</v>
      </c>
      <c r="W101" s="16">
        <v>2</v>
      </c>
      <c r="X101" s="16">
        <v>30</v>
      </c>
      <c r="Y101" s="16">
        <v>2</v>
      </c>
      <c r="Z101" s="16">
        <v>4</v>
      </c>
      <c r="AA101" s="16">
        <v>14</v>
      </c>
      <c r="AB101" s="16">
        <v>0.33333332999999998</v>
      </c>
      <c r="AC101" s="16" t="s">
        <v>18</v>
      </c>
    </row>
    <row r="102" spans="1:29" x14ac:dyDescent="0.2">
      <c r="A102" s="11">
        <v>100</v>
      </c>
      <c r="B102" s="17" t="s">
        <v>124</v>
      </c>
      <c r="C102" s="18" t="s">
        <v>125</v>
      </c>
      <c r="D102" s="17" t="s">
        <v>126</v>
      </c>
      <c r="E102" s="17" t="s">
        <v>103</v>
      </c>
      <c r="F102" s="25">
        <v>1.51</v>
      </c>
      <c r="G102" s="22">
        <v>0.64200000000000002</v>
      </c>
      <c r="H102" s="17">
        <v>10.5245902</v>
      </c>
      <c r="I102" s="17">
        <v>77.33</v>
      </c>
      <c r="J102" s="17">
        <v>92.38</v>
      </c>
      <c r="K102" s="17">
        <v>-22.92</v>
      </c>
      <c r="L102" s="17">
        <v>0</v>
      </c>
      <c r="M102" s="17">
        <v>20</v>
      </c>
      <c r="N102" s="17">
        <v>8.5500000000000007</v>
      </c>
      <c r="O102" s="17">
        <v>28</v>
      </c>
      <c r="P102" s="17">
        <v>6.1</v>
      </c>
      <c r="Q102" s="17">
        <v>25</v>
      </c>
      <c r="R102" s="17">
        <v>100</v>
      </c>
      <c r="S102" s="17">
        <v>1</v>
      </c>
      <c r="T102" s="16">
        <v>81.379000000000005</v>
      </c>
      <c r="U102" s="16">
        <v>1</v>
      </c>
      <c r="V102" s="16">
        <v>1.65</v>
      </c>
      <c r="W102" s="16">
        <v>2</v>
      </c>
      <c r="X102" s="16">
        <v>30</v>
      </c>
      <c r="Y102" s="16">
        <v>2</v>
      </c>
      <c r="Z102" s="16">
        <v>4</v>
      </c>
      <c r="AA102" s="16">
        <v>14</v>
      </c>
      <c r="AB102" s="16">
        <v>0.33333332999999998</v>
      </c>
      <c r="AC102" s="16" t="s">
        <v>18</v>
      </c>
    </row>
    <row r="103" spans="1:29" x14ac:dyDescent="0.2">
      <c r="A103" s="11">
        <v>101</v>
      </c>
      <c r="B103" s="17" t="s">
        <v>124</v>
      </c>
      <c r="C103" s="18" t="s">
        <v>125</v>
      </c>
      <c r="D103" s="17" t="s">
        <v>126</v>
      </c>
      <c r="E103" s="17" t="s">
        <v>103</v>
      </c>
      <c r="F103" s="25">
        <v>1.51</v>
      </c>
      <c r="G103" s="22">
        <v>0.4672</v>
      </c>
      <c r="H103" s="17">
        <v>7.6590163899999997</v>
      </c>
      <c r="I103" s="17">
        <v>77.33</v>
      </c>
      <c r="J103" s="17">
        <v>92.38</v>
      </c>
      <c r="K103" s="17">
        <v>-22.92</v>
      </c>
      <c r="L103" s="17">
        <v>0</v>
      </c>
      <c r="M103" s="17">
        <v>20</v>
      </c>
      <c r="N103" s="17">
        <v>8.59</v>
      </c>
      <c r="O103" s="17">
        <v>28</v>
      </c>
      <c r="P103" s="17">
        <v>6.1</v>
      </c>
      <c r="Q103" s="17">
        <v>25</v>
      </c>
      <c r="R103" s="17">
        <v>100</v>
      </c>
      <c r="S103" s="17">
        <v>1</v>
      </c>
      <c r="T103" s="16">
        <v>81.379000000000005</v>
      </c>
      <c r="U103" s="16">
        <v>1</v>
      </c>
      <c r="V103" s="16">
        <v>1.65</v>
      </c>
      <c r="W103" s="16">
        <v>2</v>
      </c>
      <c r="X103" s="16">
        <v>30</v>
      </c>
      <c r="Y103" s="16">
        <v>2</v>
      </c>
      <c r="Z103" s="16">
        <v>4</v>
      </c>
      <c r="AA103" s="16">
        <v>14</v>
      </c>
      <c r="AB103" s="16">
        <v>0.33333332999999998</v>
      </c>
      <c r="AC103" s="16" t="s">
        <v>138</v>
      </c>
    </row>
    <row r="104" spans="1:29" x14ac:dyDescent="0.2">
      <c r="A104" s="11">
        <v>102</v>
      </c>
      <c r="B104" s="17" t="s">
        <v>124</v>
      </c>
      <c r="C104" s="18" t="s">
        <v>125</v>
      </c>
      <c r="D104" s="17" t="s">
        <v>126</v>
      </c>
      <c r="E104" s="17" t="s">
        <v>103</v>
      </c>
      <c r="F104" s="25">
        <v>1.51</v>
      </c>
      <c r="G104" s="22">
        <v>0.66200000000000003</v>
      </c>
      <c r="H104" s="17">
        <v>10.852459</v>
      </c>
      <c r="I104" s="17">
        <v>77.33</v>
      </c>
      <c r="J104" s="17">
        <v>92.38</v>
      </c>
      <c r="K104" s="17">
        <v>-22.92</v>
      </c>
      <c r="L104" s="17">
        <v>0</v>
      </c>
      <c r="M104" s="17">
        <v>20</v>
      </c>
      <c r="N104" s="17">
        <v>8.59</v>
      </c>
      <c r="O104" s="17">
        <v>28</v>
      </c>
      <c r="P104" s="17">
        <v>6.1</v>
      </c>
      <c r="Q104" s="17">
        <v>25</v>
      </c>
      <c r="R104" s="17">
        <v>100</v>
      </c>
      <c r="S104" s="17">
        <v>1</v>
      </c>
      <c r="T104" s="16">
        <v>81.379000000000005</v>
      </c>
      <c r="U104" s="16">
        <v>1</v>
      </c>
      <c r="V104" s="16">
        <v>1.65</v>
      </c>
      <c r="W104" s="16">
        <v>2</v>
      </c>
      <c r="X104" s="16">
        <v>30</v>
      </c>
      <c r="Y104" s="16">
        <v>2</v>
      </c>
      <c r="Z104" s="16">
        <v>4</v>
      </c>
      <c r="AA104" s="16">
        <v>14</v>
      </c>
      <c r="AB104" s="16">
        <v>0.33333332999999998</v>
      </c>
      <c r="AC104" s="16" t="s">
        <v>18</v>
      </c>
    </row>
    <row r="105" spans="1:29" x14ac:dyDescent="0.2">
      <c r="A105" s="11">
        <v>103</v>
      </c>
      <c r="B105" s="17" t="s">
        <v>124</v>
      </c>
      <c r="C105" s="18" t="s">
        <v>125</v>
      </c>
      <c r="D105" s="17" t="s">
        <v>126</v>
      </c>
      <c r="E105" s="17" t="s">
        <v>103</v>
      </c>
      <c r="F105" s="25">
        <v>1.58</v>
      </c>
      <c r="G105" s="22">
        <v>2.4333</v>
      </c>
      <c r="H105" s="17">
        <v>39.890710400000003</v>
      </c>
      <c r="I105" s="17">
        <v>77.33</v>
      </c>
      <c r="J105" s="17">
        <v>92.38</v>
      </c>
      <c r="K105" s="17">
        <v>-22.92</v>
      </c>
      <c r="L105" s="17">
        <v>0</v>
      </c>
      <c r="M105" s="17">
        <v>20</v>
      </c>
      <c r="N105" s="17">
        <v>8.56</v>
      </c>
      <c r="O105" s="17">
        <v>28</v>
      </c>
      <c r="P105" s="17">
        <v>6.1</v>
      </c>
      <c r="Q105" s="17">
        <v>25</v>
      </c>
      <c r="R105" s="17">
        <v>100</v>
      </c>
      <c r="S105" s="17">
        <v>1</v>
      </c>
      <c r="T105" s="16">
        <v>81.379000000000005</v>
      </c>
      <c r="U105" s="16">
        <v>1</v>
      </c>
      <c r="V105" s="16">
        <v>1.65</v>
      </c>
      <c r="W105" s="16">
        <v>2</v>
      </c>
      <c r="X105" s="16">
        <v>30</v>
      </c>
      <c r="Y105" s="16">
        <v>2</v>
      </c>
      <c r="Z105" s="16">
        <v>4</v>
      </c>
      <c r="AA105" s="16">
        <v>14</v>
      </c>
      <c r="AB105" s="16">
        <v>0.33333332999999998</v>
      </c>
      <c r="AC105" s="16" t="s">
        <v>18</v>
      </c>
    </row>
    <row r="106" spans="1:29" x14ac:dyDescent="0.2">
      <c r="A106" s="11">
        <v>104</v>
      </c>
      <c r="B106" s="17" t="s">
        <v>124</v>
      </c>
      <c r="C106" s="18" t="s">
        <v>125</v>
      </c>
      <c r="D106" s="17" t="s">
        <v>126</v>
      </c>
      <c r="E106" s="17" t="s">
        <v>103</v>
      </c>
      <c r="F106" s="25">
        <v>1.77</v>
      </c>
      <c r="G106" s="22">
        <v>1.06</v>
      </c>
      <c r="H106" s="17">
        <v>17.377049199999998</v>
      </c>
      <c r="I106" s="17">
        <v>77.33</v>
      </c>
      <c r="J106" s="17">
        <v>92.38</v>
      </c>
      <c r="K106" s="17">
        <v>-22.92</v>
      </c>
      <c r="L106" s="17">
        <v>0</v>
      </c>
      <c r="M106" s="17">
        <v>20</v>
      </c>
      <c r="N106" s="17">
        <v>8.59</v>
      </c>
      <c r="O106" s="17">
        <v>28</v>
      </c>
      <c r="P106" s="17">
        <v>6.1</v>
      </c>
      <c r="Q106" s="17">
        <v>25</v>
      </c>
      <c r="R106" s="17">
        <v>100</v>
      </c>
      <c r="S106" s="17">
        <v>1</v>
      </c>
      <c r="T106" s="16">
        <v>81.379000000000005</v>
      </c>
      <c r="U106" s="16">
        <v>1</v>
      </c>
      <c r="V106" s="16">
        <v>1.65</v>
      </c>
      <c r="W106" s="16">
        <v>2</v>
      </c>
      <c r="X106" s="16">
        <v>30</v>
      </c>
      <c r="Y106" s="16">
        <v>2</v>
      </c>
      <c r="Z106" s="16">
        <v>4</v>
      </c>
      <c r="AA106" s="16">
        <v>14</v>
      </c>
      <c r="AB106" s="16">
        <v>0.33333332999999998</v>
      </c>
      <c r="AC106" s="16" t="s">
        <v>138</v>
      </c>
    </row>
    <row r="107" spans="1:29" x14ac:dyDescent="0.2">
      <c r="A107" s="11">
        <v>105</v>
      </c>
      <c r="B107" s="17" t="s">
        <v>134</v>
      </c>
      <c r="C107" s="18" t="s">
        <v>135</v>
      </c>
      <c r="D107" s="17" t="s">
        <v>136</v>
      </c>
      <c r="E107" s="17" t="s">
        <v>103</v>
      </c>
      <c r="F107" s="25">
        <v>1.86</v>
      </c>
      <c r="G107" s="22">
        <v>7.8</v>
      </c>
      <c r="H107" s="17">
        <v>7.8</v>
      </c>
      <c r="I107" s="17">
        <v>5</v>
      </c>
      <c r="J107" s="17">
        <v>43.2</v>
      </c>
      <c r="K107" s="17">
        <v>-17.12</v>
      </c>
      <c r="L107" s="17">
        <v>0</v>
      </c>
      <c r="M107" s="17">
        <v>100</v>
      </c>
      <c r="N107" s="17">
        <v>7</v>
      </c>
      <c r="O107" s="17">
        <v>150</v>
      </c>
      <c r="P107" s="17">
        <v>100</v>
      </c>
      <c r="Q107" s="17">
        <v>25</v>
      </c>
      <c r="R107" s="17">
        <v>113.2</v>
      </c>
      <c r="S107" s="17">
        <v>1</v>
      </c>
      <c r="T107" s="17">
        <v>63.545000000000002</v>
      </c>
      <c r="U107" s="16">
        <v>0</v>
      </c>
      <c r="V107" s="16">
        <v>1.9</v>
      </c>
      <c r="W107" s="16">
        <v>0</v>
      </c>
      <c r="X107" s="16">
        <v>29</v>
      </c>
      <c r="Y107" s="16">
        <v>1</v>
      </c>
      <c r="Z107" s="16">
        <v>4</v>
      </c>
      <c r="AA107" s="16">
        <v>28</v>
      </c>
      <c r="AB107" s="16">
        <v>0.33333332999999998</v>
      </c>
      <c r="AC107" s="16" t="s">
        <v>18</v>
      </c>
    </row>
    <row r="108" spans="1:29" x14ac:dyDescent="0.2">
      <c r="A108" s="11">
        <v>106</v>
      </c>
      <c r="B108" s="17" t="s">
        <v>134</v>
      </c>
      <c r="C108" s="18" t="s">
        <v>135</v>
      </c>
      <c r="D108" s="17" t="s">
        <v>136</v>
      </c>
      <c r="E108" s="17" t="s">
        <v>103</v>
      </c>
      <c r="F108" s="25">
        <v>2.16</v>
      </c>
      <c r="G108" s="22">
        <v>13.79</v>
      </c>
      <c r="H108" s="17">
        <v>13.79</v>
      </c>
      <c r="I108" s="17">
        <v>5</v>
      </c>
      <c r="J108" s="17">
        <v>43.2</v>
      </c>
      <c r="K108" s="17">
        <v>-17.12</v>
      </c>
      <c r="L108" s="17">
        <v>0</v>
      </c>
      <c r="M108" s="17">
        <v>100</v>
      </c>
      <c r="N108" s="17">
        <v>7</v>
      </c>
      <c r="O108" s="17">
        <v>150</v>
      </c>
      <c r="P108" s="17">
        <v>100</v>
      </c>
      <c r="Q108" s="17">
        <v>25</v>
      </c>
      <c r="R108" s="17">
        <v>113.2</v>
      </c>
      <c r="S108" s="17">
        <v>1</v>
      </c>
      <c r="T108" s="17">
        <v>63.545000000000002</v>
      </c>
      <c r="U108" s="16">
        <v>0</v>
      </c>
      <c r="V108" s="16">
        <v>1.9</v>
      </c>
      <c r="W108" s="16">
        <v>0</v>
      </c>
      <c r="X108" s="16">
        <v>29</v>
      </c>
      <c r="Y108" s="16">
        <v>1</v>
      </c>
      <c r="Z108" s="16">
        <v>4</v>
      </c>
      <c r="AA108" s="16">
        <v>28</v>
      </c>
      <c r="AB108" s="16">
        <v>0.33333332999999998</v>
      </c>
      <c r="AC108" s="16" t="s">
        <v>18</v>
      </c>
    </row>
    <row r="109" spans="1:29" x14ac:dyDescent="0.2">
      <c r="A109" s="11">
        <v>107</v>
      </c>
      <c r="B109" s="17" t="s">
        <v>134</v>
      </c>
      <c r="C109" s="18" t="s">
        <v>135</v>
      </c>
      <c r="D109" s="17" t="s">
        <v>136</v>
      </c>
      <c r="E109" s="17" t="s">
        <v>103</v>
      </c>
      <c r="F109" s="25">
        <v>2.2599999999999998</v>
      </c>
      <c r="G109" s="22">
        <v>2.66</v>
      </c>
      <c r="H109" s="17">
        <v>2.66</v>
      </c>
      <c r="I109" s="17">
        <v>5</v>
      </c>
      <c r="J109" s="17">
        <v>43.2</v>
      </c>
      <c r="K109" s="17">
        <v>-17.12</v>
      </c>
      <c r="L109" s="17">
        <v>0</v>
      </c>
      <c r="M109" s="17">
        <v>20</v>
      </c>
      <c r="N109" s="17">
        <v>7</v>
      </c>
      <c r="O109" s="17">
        <v>150</v>
      </c>
      <c r="P109" s="17">
        <v>100</v>
      </c>
      <c r="Q109" s="17">
        <v>25</v>
      </c>
      <c r="R109" s="17">
        <v>113.2</v>
      </c>
      <c r="S109" s="17">
        <v>1</v>
      </c>
      <c r="T109" s="17">
        <v>63.545000000000002</v>
      </c>
      <c r="U109" s="16">
        <v>0</v>
      </c>
      <c r="V109" s="16">
        <v>1.9</v>
      </c>
      <c r="W109" s="16">
        <v>0</v>
      </c>
      <c r="X109" s="16">
        <v>29</v>
      </c>
      <c r="Y109" s="16">
        <v>1</v>
      </c>
      <c r="Z109" s="16">
        <v>4</v>
      </c>
      <c r="AA109" s="16">
        <v>28</v>
      </c>
      <c r="AB109" s="16">
        <v>0.33333332999999998</v>
      </c>
      <c r="AC109" s="16" t="s">
        <v>138</v>
      </c>
    </row>
    <row r="110" spans="1:29" x14ac:dyDescent="0.2">
      <c r="A110" s="11">
        <v>108</v>
      </c>
      <c r="B110" s="17" t="s">
        <v>134</v>
      </c>
      <c r="C110" s="18" t="s">
        <v>135</v>
      </c>
      <c r="D110" s="17" t="s">
        <v>136</v>
      </c>
      <c r="E110" s="17" t="s">
        <v>103</v>
      </c>
      <c r="F110" s="25">
        <v>2.42</v>
      </c>
      <c r="G110" s="22">
        <v>4.33</v>
      </c>
      <c r="H110" s="17">
        <v>4.33</v>
      </c>
      <c r="I110" s="17">
        <v>5</v>
      </c>
      <c r="J110" s="17">
        <v>43.2</v>
      </c>
      <c r="K110" s="17">
        <v>-17.12</v>
      </c>
      <c r="L110" s="17">
        <v>0</v>
      </c>
      <c r="M110" s="17">
        <v>50</v>
      </c>
      <c r="N110" s="17">
        <v>7</v>
      </c>
      <c r="O110" s="17">
        <v>150</v>
      </c>
      <c r="P110" s="17">
        <v>100</v>
      </c>
      <c r="Q110" s="17">
        <v>25</v>
      </c>
      <c r="R110" s="17">
        <v>113.2</v>
      </c>
      <c r="S110" s="17">
        <v>1</v>
      </c>
      <c r="T110" s="17">
        <v>63.545000000000002</v>
      </c>
      <c r="U110" s="16">
        <v>0</v>
      </c>
      <c r="V110" s="16">
        <v>1.9</v>
      </c>
      <c r="W110" s="16">
        <v>0</v>
      </c>
      <c r="X110" s="16">
        <v>29</v>
      </c>
      <c r="Y110" s="16">
        <v>1</v>
      </c>
      <c r="Z110" s="16">
        <v>4</v>
      </c>
      <c r="AA110" s="16">
        <v>28</v>
      </c>
      <c r="AB110" s="16">
        <v>0.33333332999999998</v>
      </c>
      <c r="AC110" s="16" t="s">
        <v>18</v>
      </c>
    </row>
    <row r="111" spans="1:29" x14ac:dyDescent="0.2">
      <c r="A111" s="11">
        <v>109</v>
      </c>
      <c r="B111" s="17" t="s">
        <v>134</v>
      </c>
      <c r="C111" s="18" t="s">
        <v>135</v>
      </c>
      <c r="D111" s="17" t="s">
        <v>136</v>
      </c>
      <c r="E111" s="17" t="s">
        <v>103</v>
      </c>
      <c r="F111" s="25">
        <v>2.4900000000000002</v>
      </c>
      <c r="G111" s="22">
        <v>10.78</v>
      </c>
      <c r="H111" s="17">
        <v>10.78</v>
      </c>
      <c r="I111" s="17">
        <v>5</v>
      </c>
      <c r="J111" s="17">
        <v>43.2</v>
      </c>
      <c r="K111" s="17">
        <v>-17.12</v>
      </c>
      <c r="L111" s="17">
        <v>0</v>
      </c>
      <c r="M111" s="17">
        <v>50</v>
      </c>
      <c r="N111" s="17">
        <v>7</v>
      </c>
      <c r="O111" s="17">
        <v>150</v>
      </c>
      <c r="P111" s="17">
        <v>100</v>
      </c>
      <c r="Q111" s="17">
        <v>25</v>
      </c>
      <c r="R111" s="17">
        <v>113.2</v>
      </c>
      <c r="S111" s="17">
        <v>1</v>
      </c>
      <c r="T111" s="17">
        <v>63.545000000000002</v>
      </c>
      <c r="U111" s="16">
        <v>0</v>
      </c>
      <c r="V111" s="16">
        <v>1.9</v>
      </c>
      <c r="W111" s="16">
        <v>0</v>
      </c>
      <c r="X111" s="16">
        <v>29</v>
      </c>
      <c r="Y111" s="16">
        <v>1</v>
      </c>
      <c r="Z111" s="16">
        <v>4</v>
      </c>
      <c r="AA111" s="16">
        <v>28</v>
      </c>
      <c r="AB111" s="16">
        <v>0.33333332999999998</v>
      </c>
      <c r="AC111" s="16" t="s">
        <v>18</v>
      </c>
    </row>
    <row r="112" spans="1:29" x14ac:dyDescent="0.2">
      <c r="A112" s="11">
        <v>110</v>
      </c>
      <c r="B112" s="17" t="s">
        <v>134</v>
      </c>
      <c r="C112" s="18" t="s">
        <v>137</v>
      </c>
      <c r="D112" s="17" t="s">
        <v>136</v>
      </c>
      <c r="E112" s="17" t="s">
        <v>103</v>
      </c>
      <c r="F112" s="25">
        <v>2.59</v>
      </c>
      <c r="G112" s="22">
        <v>8.3000000000000007</v>
      </c>
      <c r="H112" s="17">
        <v>8.3000000000000007</v>
      </c>
      <c r="I112" s="17">
        <v>5</v>
      </c>
      <c r="J112" s="17">
        <v>43.2</v>
      </c>
      <c r="K112" s="17">
        <v>-17.12</v>
      </c>
      <c r="L112" s="17">
        <v>0</v>
      </c>
      <c r="M112" s="17">
        <v>10</v>
      </c>
      <c r="N112" s="17">
        <v>7</v>
      </c>
      <c r="O112" s="17">
        <v>150</v>
      </c>
      <c r="P112" s="17">
        <v>100</v>
      </c>
      <c r="Q112" s="17">
        <v>25</v>
      </c>
      <c r="R112" s="17">
        <v>113.2</v>
      </c>
      <c r="S112" s="17">
        <v>1</v>
      </c>
      <c r="T112" s="17">
        <v>63.545000000000002</v>
      </c>
      <c r="U112" s="16">
        <v>0</v>
      </c>
      <c r="V112" s="16">
        <v>1.9</v>
      </c>
      <c r="W112" s="16">
        <v>0</v>
      </c>
      <c r="X112" s="16">
        <v>29</v>
      </c>
      <c r="Y112" s="16">
        <v>1</v>
      </c>
      <c r="Z112" s="16">
        <v>4</v>
      </c>
      <c r="AA112" s="16">
        <v>28</v>
      </c>
      <c r="AB112" s="16">
        <v>0.33333332999999998</v>
      </c>
      <c r="AC112" s="16" t="s">
        <v>138</v>
      </c>
    </row>
    <row r="113" spans="1:29" x14ac:dyDescent="0.2">
      <c r="A113" s="11">
        <v>111</v>
      </c>
      <c r="B113" s="17" t="s">
        <v>134</v>
      </c>
      <c r="C113" s="18" t="s">
        <v>135</v>
      </c>
      <c r="D113" s="17" t="s">
        <v>136</v>
      </c>
      <c r="E113" s="17" t="s">
        <v>103</v>
      </c>
      <c r="F113" s="25">
        <v>2.86</v>
      </c>
      <c r="G113" s="22">
        <v>1.41</v>
      </c>
      <c r="H113" s="17">
        <v>1.41</v>
      </c>
      <c r="I113" s="17">
        <v>5</v>
      </c>
      <c r="J113" s="17">
        <v>43.2</v>
      </c>
      <c r="K113" s="17">
        <v>-17.12</v>
      </c>
      <c r="L113" s="17">
        <v>0</v>
      </c>
      <c r="M113" s="17">
        <v>10</v>
      </c>
      <c r="N113" s="17">
        <v>7</v>
      </c>
      <c r="O113" s="17">
        <v>150</v>
      </c>
      <c r="P113" s="17">
        <v>100</v>
      </c>
      <c r="Q113" s="17">
        <v>25</v>
      </c>
      <c r="R113" s="17">
        <v>113.2</v>
      </c>
      <c r="S113" s="17">
        <v>1</v>
      </c>
      <c r="T113" s="17">
        <v>63.545000000000002</v>
      </c>
      <c r="U113" s="16">
        <v>0</v>
      </c>
      <c r="V113" s="16">
        <v>1.9</v>
      </c>
      <c r="W113" s="16">
        <v>0</v>
      </c>
      <c r="X113" s="16">
        <v>29</v>
      </c>
      <c r="Y113" s="16">
        <v>1</v>
      </c>
      <c r="Z113" s="16">
        <v>4</v>
      </c>
      <c r="AA113" s="16">
        <v>28</v>
      </c>
      <c r="AB113" s="16">
        <v>0.33333332999999998</v>
      </c>
      <c r="AC113" s="16" t="s">
        <v>18</v>
      </c>
    </row>
    <row r="114" spans="1:29" x14ac:dyDescent="0.2">
      <c r="A114" s="11">
        <v>112</v>
      </c>
      <c r="B114" s="17" t="s">
        <v>134</v>
      </c>
      <c r="C114" s="18" t="s">
        <v>135</v>
      </c>
      <c r="D114" s="17" t="s">
        <v>136</v>
      </c>
      <c r="E114" s="17" t="s">
        <v>103</v>
      </c>
      <c r="F114" s="25">
        <v>3.23</v>
      </c>
      <c r="G114" s="22">
        <v>8.69</v>
      </c>
      <c r="H114" s="17">
        <v>8.69</v>
      </c>
      <c r="I114" s="17">
        <v>5</v>
      </c>
      <c r="J114" s="17">
        <v>43.2</v>
      </c>
      <c r="K114" s="17">
        <v>-17.12</v>
      </c>
      <c r="L114" s="17">
        <v>0</v>
      </c>
      <c r="M114" s="17">
        <v>20</v>
      </c>
      <c r="N114" s="17">
        <v>7</v>
      </c>
      <c r="O114" s="17">
        <v>150</v>
      </c>
      <c r="P114" s="17">
        <v>100</v>
      </c>
      <c r="Q114" s="17">
        <v>25</v>
      </c>
      <c r="R114" s="17">
        <v>113.2</v>
      </c>
      <c r="S114" s="17">
        <v>1</v>
      </c>
      <c r="T114" s="17">
        <v>63.545000000000002</v>
      </c>
      <c r="U114" s="16">
        <v>0</v>
      </c>
      <c r="V114" s="16">
        <v>1.9</v>
      </c>
      <c r="W114" s="16">
        <v>0</v>
      </c>
      <c r="X114" s="16">
        <v>29</v>
      </c>
      <c r="Y114" s="16">
        <v>1</v>
      </c>
      <c r="Z114" s="16">
        <v>4</v>
      </c>
      <c r="AA114" s="16">
        <v>28</v>
      </c>
      <c r="AB114" s="16">
        <v>0.33333332999999998</v>
      </c>
      <c r="AC114" s="16" t="s">
        <v>138</v>
      </c>
    </row>
    <row r="115" spans="1:29" x14ac:dyDescent="0.2">
      <c r="A115" s="11">
        <v>113</v>
      </c>
      <c r="B115" s="17" t="s">
        <v>134</v>
      </c>
      <c r="C115" s="18" t="s">
        <v>137</v>
      </c>
      <c r="D115" s="17" t="s">
        <v>136</v>
      </c>
      <c r="E115" s="17" t="s">
        <v>103</v>
      </c>
      <c r="F115" s="25">
        <v>3.61</v>
      </c>
      <c r="G115" s="22">
        <v>6.6</v>
      </c>
      <c r="H115" s="17">
        <v>6.6</v>
      </c>
      <c r="I115" s="17">
        <v>5</v>
      </c>
      <c r="J115" s="17">
        <v>43.2</v>
      </c>
      <c r="K115" s="17">
        <v>-17.12</v>
      </c>
      <c r="L115" s="17">
        <v>0</v>
      </c>
      <c r="M115" s="17">
        <v>5</v>
      </c>
      <c r="N115" s="17">
        <v>7</v>
      </c>
      <c r="O115" s="17">
        <v>150</v>
      </c>
      <c r="P115" s="17">
        <v>100</v>
      </c>
      <c r="Q115" s="17">
        <v>25</v>
      </c>
      <c r="R115" s="17">
        <v>113.2</v>
      </c>
      <c r="S115" s="17">
        <v>1</v>
      </c>
      <c r="T115" s="17">
        <v>63.545000000000002</v>
      </c>
      <c r="U115" s="16">
        <v>0</v>
      </c>
      <c r="V115" s="16">
        <v>1.9</v>
      </c>
      <c r="W115" s="16">
        <v>0</v>
      </c>
      <c r="X115" s="16">
        <v>29</v>
      </c>
      <c r="Y115" s="16">
        <v>1</v>
      </c>
      <c r="Z115" s="16">
        <v>4</v>
      </c>
      <c r="AA115" s="16">
        <v>28</v>
      </c>
      <c r="AB115" s="16">
        <v>0.33333332999999998</v>
      </c>
      <c r="AC115" s="16" t="s">
        <v>18</v>
      </c>
    </row>
  </sheetData>
  <hyperlinks>
    <hyperlink ref="C115" r:id="rId1" xr:uid="{40D55153-5477-C94C-83E7-F9016A6A389A}"/>
    <hyperlink ref="C112" r:id="rId2" xr:uid="{81784299-F30C-524D-95B4-3865EDB4E5CF}"/>
    <hyperlink ref="C114" r:id="rId3" xr:uid="{B514CC3C-9193-3944-B4E9-63226E6DD6E6}"/>
    <hyperlink ref="C111" r:id="rId4" xr:uid="{663C99CC-6EF4-C044-9CDD-712046163842}"/>
    <hyperlink ref="C108" r:id="rId5" xr:uid="{4FC5F2C5-92B3-374F-A775-61A1F691B269}"/>
    <hyperlink ref="C83" r:id="rId6" xr:uid="{55B86FFD-7AF1-2D48-BD3E-602FEEE9AF62}"/>
    <hyperlink ref="C113" r:id="rId7" xr:uid="{478D166D-7DD6-264D-92EB-CF31FAA52780}"/>
    <hyperlink ref="C109" r:id="rId8" xr:uid="{BBFD60EB-C34D-774A-B782-A61BB7D83DF3}"/>
    <hyperlink ref="C110" r:id="rId9" xr:uid="{11D279A9-859F-EC48-A9A1-C572E00A1BE8}"/>
    <hyperlink ref="C107" r:id="rId10" xr:uid="{F357A647-E64D-1844-851B-11C7FE0703BF}"/>
    <hyperlink ref="C74" r:id="rId11" xr:uid="{977350AA-D220-F94B-A218-597CF3355C38}"/>
    <hyperlink ref="C91" r:id="rId12" xr:uid="{22A19A07-C043-DE43-80C3-239F5AD182AD}"/>
    <hyperlink ref="C87" r:id="rId13" xr:uid="{371B0CF1-81ED-514A-BE19-D61C6849472B}"/>
    <hyperlink ref="C97" r:id="rId14" xr:uid="{6300FFC2-EEAD-1F47-827D-AC9CFDF1AD31}"/>
    <hyperlink ref="C82" r:id="rId15" xr:uid="{1EF4414A-7E9A-6745-A901-8455E8A131E7}"/>
    <hyperlink ref="C100" r:id="rId16" xr:uid="{3F0A644F-740B-A246-9B51-97943E79CDDC}"/>
    <hyperlink ref="C88" r:id="rId17" xr:uid="{C9CE7516-A95A-454C-AB9E-89BB246C2286}"/>
    <hyperlink ref="C85" r:id="rId18" xr:uid="{3B432A6B-4A68-5A43-9C66-869C5DE34641}"/>
    <hyperlink ref="C96" r:id="rId19" xr:uid="{554DFDB9-76B9-884B-B572-A87F0925CAFD}"/>
    <hyperlink ref="C95" r:id="rId20" xr:uid="{4DD213F1-AD21-E34A-88ED-AD19EFC97564}"/>
    <hyperlink ref="C18" r:id="rId21" xr:uid="{903D4161-E89D-A94F-8F5D-8ED76184CF90}"/>
    <hyperlink ref="C16" r:id="rId22" xr:uid="{2F1BB1AC-E952-6C46-933B-F05F98492C82}"/>
    <hyperlink ref="C14" r:id="rId23" xr:uid="{AE735520-BF07-EE40-92BC-8DD981A10686}"/>
    <hyperlink ref="C20" r:id="rId24" xr:uid="{456ABEB3-ADD5-DA42-99A2-56DF8E8EB6D1}"/>
    <hyperlink ref="C19" r:id="rId25" xr:uid="{80562189-FF24-3143-A97F-3D84DC0B0B28}"/>
    <hyperlink ref="C24" r:id="rId26" xr:uid="{EBEC1860-2CC3-0E40-A069-78F04FB54E0C}"/>
    <hyperlink ref="C12" r:id="rId27" xr:uid="{2F3585CC-BCE2-7F47-AE1E-2FF2E3709089}"/>
    <hyperlink ref="C9" r:id="rId28" xr:uid="{44ACC952-CA0A-9847-8896-817AC99FFF75}"/>
    <hyperlink ref="C8" r:id="rId29" xr:uid="{18AF6273-F83B-524A-B2FA-7B44CC285B1B}"/>
    <hyperlink ref="C22" r:id="rId30" xr:uid="{26E258BF-1E96-1845-A2A5-BD50998437AF}"/>
    <hyperlink ref="C17" r:id="rId31" xr:uid="{1C20E578-CFDF-114D-8028-DE90CD7C668C}"/>
    <hyperlink ref="C13" r:id="rId32" xr:uid="{6B2159AB-3EBD-104D-8E7B-7E90CCE8B87D}"/>
    <hyperlink ref="C39" r:id="rId33" xr:uid="{8104CB5C-3FF1-894F-B008-C1B0E1B17699}"/>
    <hyperlink ref="C31" r:id="rId34" xr:uid="{7DC1755C-5F89-694B-84C6-AC40CAD194B5}"/>
    <hyperlink ref="C23" r:id="rId35" xr:uid="{A3F55E7D-C2CF-9D44-A9C7-847ED9EB9360}"/>
    <hyperlink ref="C42" r:id="rId36" xr:uid="{3F24B0B1-8240-BB43-8DC4-4033EC4522FF}"/>
    <hyperlink ref="C38" r:id="rId37" xr:uid="{298C9A06-1A66-824F-9545-E8F10FB0D60D}"/>
    <hyperlink ref="C29" r:id="rId38" xr:uid="{4445B374-EC7C-3F41-94A5-56D84E5300BF}"/>
    <hyperlink ref="C28" r:id="rId39" xr:uid="{BE2DEB61-14ED-774E-B547-0DA45B7140A7}"/>
    <hyperlink ref="C10" r:id="rId40" xr:uid="{7339C753-483E-1D4C-B7FE-3DEA601B5EE7}"/>
    <hyperlink ref="C2" r:id="rId41" xr:uid="{E7C96D9D-D870-324D-BD35-9BA2A4EBEA7F}"/>
    <hyperlink ref="C3" r:id="rId42" xr:uid="{8CA9702C-CDC5-3B44-AB70-FDE23B3BF7E3}"/>
    <hyperlink ref="C21" r:id="rId43" xr:uid="{A295CF43-D657-3B4B-93D6-07982367F58F}"/>
    <hyperlink ref="C25" r:id="rId44" xr:uid="{06EE143C-9FF1-5D41-901D-1BBDEC520C47}"/>
    <hyperlink ref="C30" r:id="rId45" xr:uid="{ECC53D24-461F-0E45-B7D7-7A99A8B9A2CB}"/>
    <hyperlink ref="C34" r:id="rId46" xr:uid="{5ED253D3-FA51-544D-B56B-E8800F9AB11E}"/>
    <hyperlink ref="C37" r:id="rId47" xr:uid="{6EAB34B1-9151-8F49-B7EF-C6A8F693DEEC}"/>
    <hyperlink ref="C40" r:id="rId48" xr:uid="{725359BF-A0E5-644F-90C1-DDCF8984848D}"/>
    <hyperlink ref="C15" r:id="rId49" xr:uid="{2A3A12C9-C435-034B-9003-9C5AE12881A1}"/>
    <hyperlink ref="C11" r:id="rId50" xr:uid="{742CEFEF-8C53-484D-AB89-AF253861DE23}"/>
    <hyperlink ref="C26" r:id="rId51" xr:uid="{FE51B227-0156-ED4B-ADF4-6218EA12A926}"/>
    <hyperlink ref="C32" r:id="rId52" xr:uid="{0C4DA781-F7F4-7543-84BD-CA80C863E891}"/>
    <hyperlink ref="C35" r:id="rId53" xr:uid="{4405E796-0581-C646-A32A-1212A83BA2DB}"/>
    <hyperlink ref="C27" r:id="rId54" xr:uid="{E8B94FCE-7825-F340-B82C-E70447BAB2AA}"/>
    <hyperlink ref="C33" r:id="rId55" xr:uid="{AB29BCEC-D389-A24B-B447-E96A0365B809}"/>
    <hyperlink ref="C36" r:id="rId56" xr:uid="{B5AEE7B1-DAC9-D841-92DE-56F69BDF4A82}"/>
    <hyperlink ref="C51" r:id="rId57" xr:uid="{F0821621-7F87-EC4A-B148-9204BC51B7F7}"/>
    <hyperlink ref="C68" r:id="rId58" xr:uid="{1FDC5FBB-F4CE-7A45-90C3-DB5275E61F56}"/>
    <hyperlink ref="C54" r:id="rId59" xr:uid="{3963C7C7-CEE0-2149-8368-330D772BAB07}"/>
    <hyperlink ref="C60" r:id="rId60" xr:uid="{36234961-4F09-8F43-A0E6-F2E4467E2A2E}"/>
    <hyperlink ref="C61" r:id="rId61" xr:uid="{4D3EC0B2-BBB1-1F44-9F3F-9A3335E2E814}"/>
    <hyperlink ref="C49" r:id="rId62" xr:uid="{AEBBC85A-43CF-714A-8E37-5B97BB14A077}"/>
    <hyperlink ref="C48" r:id="rId63" xr:uid="{4B3E2A2E-9847-C64A-AE37-019A06E9ECF1}"/>
    <hyperlink ref="C50" r:id="rId64" xr:uid="{9F191DDB-E3C8-0D4B-8089-DC4C4099AF1E}"/>
    <hyperlink ref="C46" r:id="rId65" xr:uid="{77C0F961-483F-2046-8342-99AF2D5A08FF}"/>
    <hyperlink ref="C44" r:id="rId66" xr:uid="{E63770F9-477C-9B46-8195-F770534BDFDF}"/>
    <hyperlink ref="C65" r:id="rId67" xr:uid="{BF103B7D-4AC3-4742-8613-476F453DDABF}"/>
    <hyperlink ref="C84" r:id="rId68" xr:uid="{721E59AA-E45D-D14C-A084-C8B2B204B6C3}"/>
    <hyperlink ref="C56" r:id="rId69" xr:uid="{0B5618A3-370D-AA44-9C25-72F4018A00A4}"/>
    <hyperlink ref="C64" r:id="rId70" xr:uid="{A786075E-336D-2C47-B1A9-281D70C2F148}"/>
    <hyperlink ref="C59" r:id="rId71" xr:uid="{B5E45FE8-095A-F548-BE33-EAD5673A591F}"/>
    <hyperlink ref="C53" r:id="rId72" xr:uid="{6F49DA05-20A1-0E49-A951-DD5E62E5F1B0}"/>
    <hyperlink ref="C71" r:id="rId73" xr:uid="{2FAFE80D-C121-B342-B845-8781A0FE1957}"/>
    <hyperlink ref="C92" r:id="rId74" xr:uid="{A4264707-929B-BB40-864F-2391787AD3C2}"/>
    <hyperlink ref="C67" r:id="rId75" xr:uid="{D5AD4FB7-4828-8D47-A3FC-C0206FD3FC60}"/>
    <hyperlink ref="C69" r:id="rId76" xr:uid="{81F83279-784A-C449-BC3C-31972BBDB4D2}"/>
    <hyperlink ref="C75" r:id="rId77" xr:uid="{2DBF7580-54DB-0A44-9620-3FBF41919F03}"/>
    <hyperlink ref="C98" r:id="rId78" xr:uid="{7D6B0DBF-E40E-B348-B100-83E60708B432}"/>
    <hyperlink ref="C89" r:id="rId79" xr:uid="{51765C10-AB76-644C-9CE1-8D8FA387D049}"/>
    <hyperlink ref="C105" r:id="rId80" xr:uid="{55A594E0-C2A2-2444-B6BF-B8B38988400D}"/>
    <hyperlink ref="C106" r:id="rId81" xr:uid="{3218EE03-017D-084D-9E55-E70D8AC167AC}"/>
    <hyperlink ref="C86" r:id="rId82" xr:uid="{81885D5E-DA98-5341-899D-C26316E405B6}"/>
    <hyperlink ref="C72" r:id="rId83" xr:uid="{D3887759-B3E7-ED40-9BD4-82FD1D5D22C9}"/>
    <hyperlink ref="C101" r:id="rId84" xr:uid="{CA8892BF-1E52-FA4C-8409-40EB6C273505}"/>
    <hyperlink ref="C102" r:id="rId85" xr:uid="{152D655C-AE81-C046-97BF-7842A635EE40}"/>
    <hyperlink ref="C81" r:id="rId86" xr:uid="{56162806-ED96-D74B-861D-8FB681A4A26E}"/>
    <hyperlink ref="C93" r:id="rId87" xr:uid="{30C0D4F0-D292-F042-9640-AFD7403F32F9}"/>
    <hyperlink ref="C103" r:id="rId88" xr:uid="{FAA7505D-436A-7D40-9519-68A868025373}"/>
    <hyperlink ref="C104" r:id="rId89" xr:uid="{698C66E7-9F96-F546-A548-75F43471C5B3}"/>
    <hyperlink ref="C94" r:id="rId90" xr:uid="{9E69DE73-38EE-224F-B765-6576B7EED318}"/>
    <hyperlink ref="C63" r:id="rId91" xr:uid="{BC93BA79-E246-B842-B44E-0D5DF3D0AC69}"/>
    <hyperlink ref="C58" r:id="rId92" xr:uid="{7303CE60-9D96-DB46-82DC-22674E601CE8}"/>
    <hyperlink ref="C55" r:id="rId93" xr:uid="{FA56B2F7-D53C-9540-B9ED-94D5F5D784EC}"/>
    <hyperlink ref="C52" r:id="rId94" xr:uid="{E8F47626-78FC-F94F-9AE5-C750A7EF0098}"/>
    <hyperlink ref="C47" r:id="rId95" xr:uid="{124780D7-A5FE-F14E-9393-C60640F473A1}"/>
    <hyperlink ref="C45" r:id="rId96" xr:uid="{47D1EB1A-4062-E84C-AC7F-BD91591BFBE6}"/>
    <hyperlink ref="C4" r:id="rId97" xr:uid="{D7D34886-4A9A-C047-AD80-9FE98CD41FFA}"/>
    <hyperlink ref="C43" r:id="rId98" location="Sec14" xr:uid="{C71FF2E1-E7B8-9E4E-AD1C-00F6DD4120A5}"/>
    <hyperlink ref="C90" r:id="rId99" xr:uid="{36783461-6126-7E45-BBE3-B5E42E2E3D93}"/>
    <hyperlink ref="C77" r:id="rId100" xr:uid="{B749152E-A28F-8846-B971-47811C225C79}"/>
    <hyperlink ref="C79" r:id="rId101" xr:uid="{950277A7-F016-9B49-A944-FB0F69D5469D}"/>
    <hyperlink ref="C76" r:id="rId102" xr:uid="{933FCA07-53A8-214C-9EE7-FE104D6303A7}"/>
    <hyperlink ref="C99" r:id="rId103" xr:uid="{E139543C-FAAA-C841-801D-9526BDFE367E}"/>
    <hyperlink ref="C78" r:id="rId104" xr:uid="{A5A4CF44-331C-3942-925C-468CBC6A3266}"/>
    <hyperlink ref="C80" r:id="rId105" xr:uid="{8771AB92-1136-2F42-9403-7ECFA054BAF0}"/>
    <hyperlink ref="C57" r:id="rId106" xr:uid="{49D0F8DB-4863-E844-BEEC-399EE78423F3}"/>
    <hyperlink ref="C73" r:id="rId107" xr:uid="{A738DC78-E0A0-0847-A7EA-E2CF8D2887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zoomScale="110" zoomScaleNormal="110" workbookViewId="0">
      <selection activeCell="R18" sqref="R18"/>
    </sheetView>
  </sheetViews>
  <sheetFormatPr baseColWidth="10" defaultRowHeight="16" x14ac:dyDescent="0.2"/>
  <cols>
    <col min="1" max="1" width="58.5" customWidth="1"/>
    <col min="3" max="22" width="3.83203125" customWidth="1"/>
  </cols>
  <sheetData>
    <row r="1" spans="1:22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2">
      <c r="A2" t="s">
        <v>21</v>
      </c>
      <c r="B2" t="s">
        <v>22</v>
      </c>
      <c r="C2" s="1"/>
      <c r="J2" s="1"/>
      <c r="Q2" s="2"/>
      <c r="R2" s="2"/>
      <c r="S2" s="2"/>
      <c r="T2" s="2"/>
      <c r="U2" s="2"/>
      <c r="V2" s="2"/>
    </row>
    <row r="3" spans="1:22" x14ac:dyDescent="0.2">
      <c r="A3" t="s">
        <v>23</v>
      </c>
      <c r="B3" t="s">
        <v>24</v>
      </c>
      <c r="C3" s="1"/>
      <c r="D3" s="1"/>
      <c r="E3" s="1"/>
      <c r="P3" s="1"/>
      <c r="R3" s="2"/>
      <c r="S3" s="2"/>
      <c r="T3" s="2"/>
      <c r="V3" s="2"/>
    </row>
    <row r="4" spans="1:22" x14ac:dyDescent="0.2">
      <c r="A4" t="s">
        <v>25</v>
      </c>
      <c r="B4" t="s">
        <v>26</v>
      </c>
      <c r="C4" s="1"/>
      <c r="D4" s="1"/>
      <c r="E4" s="1"/>
      <c r="H4" s="1"/>
      <c r="L4" s="1"/>
      <c r="O4" s="1"/>
      <c r="P4" s="1"/>
      <c r="T4" s="2"/>
    </row>
    <row r="5" spans="1:22" x14ac:dyDescent="0.2">
      <c r="A5" t="s">
        <v>27</v>
      </c>
      <c r="B5" t="s">
        <v>28</v>
      </c>
      <c r="D5" s="1"/>
      <c r="K5" s="1"/>
      <c r="L5" s="1"/>
      <c r="O5" s="1"/>
      <c r="P5" s="1"/>
      <c r="S5" s="2"/>
      <c r="T5" s="2"/>
      <c r="V5" s="2"/>
    </row>
    <row r="6" spans="1:22" x14ac:dyDescent="0.2">
      <c r="A6" t="s">
        <v>29</v>
      </c>
      <c r="B6" t="s">
        <v>30</v>
      </c>
      <c r="C6" s="1"/>
      <c r="D6" s="1"/>
      <c r="O6" s="1"/>
      <c r="Q6" s="2"/>
      <c r="R6" s="2"/>
      <c r="S6" s="2"/>
      <c r="T6" s="2"/>
      <c r="V6" s="2"/>
    </row>
    <row r="7" spans="1:22" x14ac:dyDescent="0.2">
      <c r="A7" t="s">
        <v>31</v>
      </c>
      <c r="B7" t="s">
        <v>32</v>
      </c>
      <c r="C7" s="1"/>
      <c r="D7" s="1"/>
      <c r="G7" s="1"/>
      <c r="O7" s="1"/>
      <c r="R7" s="2"/>
      <c r="S7" s="2"/>
      <c r="T7" s="2"/>
      <c r="V7" s="2"/>
    </row>
    <row r="8" spans="1:22" x14ac:dyDescent="0.2">
      <c r="A8" t="s">
        <v>33</v>
      </c>
      <c r="B8" t="s">
        <v>34</v>
      </c>
      <c r="C8" s="1"/>
      <c r="E8" s="1"/>
      <c r="F8" s="1"/>
      <c r="H8" s="1"/>
      <c r="L8" s="1"/>
      <c r="O8" s="1"/>
      <c r="R8" s="2"/>
      <c r="V8" s="2"/>
    </row>
    <row r="9" spans="1:22" x14ac:dyDescent="0.2">
      <c r="A9" t="s">
        <v>35</v>
      </c>
      <c r="B9" t="s">
        <v>36</v>
      </c>
      <c r="C9" s="1"/>
      <c r="D9" s="1"/>
      <c r="E9" s="1"/>
      <c r="L9" s="1"/>
      <c r="O9" s="1"/>
      <c r="P9" s="1"/>
      <c r="S9" s="2"/>
      <c r="U9" s="2"/>
    </row>
    <row r="10" spans="1:22" x14ac:dyDescent="0.2">
      <c r="A10" t="s">
        <v>37</v>
      </c>
      <c r="B10" t="s">
        <v>38</v>
      </c>
      <c r="E10" s="1"/>
      <c r="F10" s="1"/>
      <c r="I10" s="1"/>
      <c r="J10" s="1"/>
      <c r="L10" s="1"/>
      <c r="P10" s="1"/>
    </row>
    <row r="11" spans="1:22" x14ac:dyDescent="0.2">
      <c r="A11" t="s">
        <v>39</v>
      </c>
      <c r="B11" t="s">
        <v>40</v>
      </c>
      <c r="C11" s="1"/>
      <c r="D11" s="1"/>
      <c r="E11" s="1"/>
      <c r="H11" s="1"/>
      <c r="J11" s="1"/>
      <c r="L11" s="1"/>
      <c r="O11" s="1"/>
      <c r="P11" s="1"/>
    </row>
    <row r="12" spans="1:22" x14ac:dyDescent="0.2">
      <c r="A12" t="s">
        <v>41</v>
      </c>
      <c r="B12" t="s">
        <v>42</v>
      </c>
      <c r="C12" s="1"/>
      <c r="G12" s="1"/>
      <c r="Q12" s="2"/>
      <c r="R12" s="2"/>
      <c r="S12" s="2"/>
      <c r="T12" s="2"/>
      <c r="U12" s="2"/>
      <c r="V12" s="2"/>
    </row>
    <row r="13" spans="1:22" x14ac:dyDescent="0.2">
      <c r="A13" t="s">
        <v>43</v>
      </c>
      <c r="B13" t="s">
        <v>43</v>
      </c>
      <c r="C13" s="1"/>
      <c r="D13" s="1"/>
      <c r="G13" s="1"/>
      <c r="J13" s="1"/>
      <c r="R13" s="2"/>
      <c r="S13" s="2"/>
      <c r="T13" s="2"/>
      <c r="U13" s="2"/>
    </row>
    <row r="14" spans="1:22" x14ac:dyDescent="0.2">
      <c r="B14" s="11" t="s">
        <v>44</v>
      </c>
      <c r="C14" s="15">
        <v>10</v>
      </c>
      <c r="D14" s="15">
        <v>9</v>
      </c>
      <c r="E14" s="15">
        <v>6</v>
      </c>
      <c r="F14" s="14">
        <v>2</v>
      </c>
      <c r="G14" s="14">
        <v>3</v>
      </c>
      <c r="H14" s="14">
        <v>2</v>
      </c>
      <c r="I14" s="14">
        <v>1</v>
      </c>
      <c r="J14" s="14">
        <v>4</v>
      </c>
      <c r="K14" s="14">
        <v>1</v>
      </c>
      <c r="L14" s="14">
        <v>6</v>
      </c>
      <c r="M14" s="14">
        <v>0</v>
      </c>
      <c r="N14" s="14">
        <v>0</v>
      </c>
      <c r="O14" s="15">
        <v>7</v>
      </c>
      <c r="P14" s="14">
        <v>6</v>
      </c>
      <c r="Q14" s="14">
        <v>3</v>
      </c>
      <c r="R14" s="15">
        <v>7</v>
      </c>
      <c r="S14" s="14">
        <v>8</v>
      </c>
      <c r="T14" s="15">
        <v>8</v>
      </c>
      <c r="U14" s="15">
        <v>4</v>
      </c>
      <c r="V14" s="15">
        <v>7</v>
      </c>
    </row>
  </sheetData>
  <conditionalFormatting sqref="C2">
    <cfRule type="colorScale" priority="4">
      <colorScale>
        <cfvo type="min"/>
        <cfvo type="max"/>
        <color theme="0"/>
        <color rgb="FF00B05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599E-079A-6F46-99D0-C6B6D9B14DE1}">
  <dimension ref="A1:K77"/>
  <sheetViews>
    <sheetView tabSelected="1" workbookViewId="0">
      <selection activeCell="K1" sqref="K1"/>
    </sheetView>
  </sheetViews>
  <sheetFormatPr baseColWidth="10" defaultRowHeight="16" x14ac:dyDescent="0.2"/>
  <cols>
    <col min="11" max="11" width="13.6640625" customWidth="1"/>
  </cols>
  <sheetData>
    <row r="1" spans="1:11" x14ac:dyDescent="0.2">
      <c r="B1" s="27" t="s">
        <v>1</v>
      </c>
      <c r="C1" s="27" t="s">
        <v>2</v>
      </c>
      <c r="D1" s="27" t="s">
        <v>5</v>
      </c>
      <c r="E1" s="27" t="s">
        <v>13</v>
      </c>
      <c r="F1" s="27" t="s">
        <v>16</v>
      </c>
      <c r="G1" s="27" t="s">
        <v>17</v>
      </c>
      <c r="H1" s="27" t="s">
        <v>18</v>
      </c>
      <c r="I1" s="27" t="s">
        <v>20</v>
      </c>
      <c r="J1" s="28" t="s">
        <v>141</v>
      </c>
      <c r="K1" s="28" t="s">
        <v>140</v>
      </c>
    </row>
    <row r="2" spans="1:11" x14ac:dyDescent="0.2">
      <c r="A2" s="27">
        <v>1</v>
      </c>
      <c r="B2">
        <v>1.37</v>
      </c>
      <c r="C2">
        <v>35.630000000000003</v>
      </c>
      <c r="D2">
        <v>50</v>
      </c>
      <c r="E2">
        <v>46</v>
      </c>
      <c r="F2">
        <v>5.6</v>
      </c>
      <c r="G2">
        <v>0.5</v>
      </c>
      <c r="H2">
        <v>5</v>
      </c>
      <c r="I2">
        <v>0</v>
      </c>
      <c r="J2">
        <v>0</v>
      </c>
      <c r="K2">
        <v>0</v>
      </c>
    </row>
    <row r="3" spans="1:11" x14ac:dyDescent="0.2">
      <c r="A3" s="27">
        <v>2</v>
      </c>
      <c r="B3">
        <v>90.76</v>
      </c>
      <c r="C3">
        <v>211</v>
      </c>
      <c r="D3">
        <v>15</v>
      </c>
      <c r="E3">
        <v>4.5</v>
      </c>
      <c r="F3">
        <v>6.8</v>
      </c>
      <c r="G3">
        <v>2</v>
      </c>
      <c r="H3">
        <v>20</v>
      </c>
      <c r="I3">
        <v>0</v>
      </c>
      <c r="J3">
        <v>0</v>
      </c>
      <c r="K3">
        <v>0</v>
      </c>
    </row>
    <row r="4" spans="1:11" x14ac:dyDescent="0.2">
      <c r="A4" s="27">
        <v>4</v>
      </c>
      <c r="B4">
        <v>90.76</v>
      </c>
      <c r="C4">
        <v>211</v>
      </c>
      <c r="D4">
        <v>20</v>
      </c>
      <c r="E4">
        <v>4.5</v>
      </c>
      <c r="F4">
        <v>8</v>
      </c>
      <c r="G4">
        <v>2</v>
      </c>
      <c r="H4">
        <v>20</v>
      </c>
      <c r="I4">
        <v>0</v>
      </c>
      <c r="J4">
        <v>0</v>
      </c>
      <c r="K4">
        <v>0</v>
      </c>
    </row>
    <row r="5" spans="1:11" x14ac:dyDescent="0.2">
      <c r="A5" s="27">
        <v>5</v>
      </c>
      <c r="B5">
        <v>1.95</v>
      </c>
      <c r="C5">
        <v>173.02</v>
      </c>
      <c r="D5">
        <v>14</v>
      </c>
      <c r="E5">
        <v>5.1818181818181817</v>
      </c>
      <c r="F5">
        <v>6.8</v>
      </c>
      <c r="G5">
        <v>0.16</v>
      </c>
      <c r="H5">
        <v>20</v>
      </c>
      <c r="I5">
        <v>0</v>
      </c>
      <c r="J5">
        <v>0</v>
      </c>
      <c r="K5">
        <v>0</v>
      </c>
    </row>
    <row r="6" spans="1:11" x14ac:dyDescent="0.2">
      <c r="A6" s="27">
        <v>7</v>
      </c>
      <c r="B6">
        <v>1.37</v>
      </c>
      <c r="C6">
        <v>35.630000000000003</v>
      </c>
      <c r="D6">
        <v>77</v>
      </c>
      <c r="E6">
        <v>46</v>
      </c>
      <c r="F6">
        <v>7</v>
      </c>
      <c r="G6">
        <v>2.78</v>
      </c>
      <c r="H6">
        <v>22</v>
      </c>
      <c r="I6">
        <v>1</v>
      </c>
      <c r="J6">
        <v>0</v>
      </c>
      <c r="K6">
        <v>0</v>
      </c>
    </row>
    <row r="7" spans="1:11" x14ac:dyDescent="0.2">
      <c r="A7" s="27">
        <v>8</v>
      </c>
      <c r="B7">
        <v>1.37</v>
      </c>
      <c r="C7">
        <v>35.630000000000003</v>
      </c>
      <c r="D7">
        <v>50</v>
      </c>
      <c r="E7">
        <v>46</v>
      </c>
      <c r="F7">
        <v>5.6</v>
      </c>
      <c r="G7">
        <v>2.2000000000000002</v>
      </c>
      <c r="H7">
        <v>25</v>
      </c>
      <c r="I7">
        <v>0</v>
      </c>
      <c r="J7">
        <v>1</v>
      </c>
      <c r="K7">
        <v>1</v>
      </c>
    </row>
    <row r="8" spans="1:11" x14ac:dyDescent="0.2">
      <c r="A8" s="27">
        <v>10</v>
      </c>
      <c r="B8">
        <v>1.37</v>
      </c>
      <c r="C8">
        <v>35.630000000000003</v>
      </c>
      <c r="D8">
        <v>77</v>
      </c>
      <c r="E8">
        <v>46</v>
      </c>
      <c r="F8">
        <v>7</v>
      </c>
      <c r="G8">
        <v>2.78</v>
      </c>
      <c r="H8">
        <v>22</v>
      </c>
      <c r="I8">
        <v>1</v>
      </c>
      <c r="J8">
        <v>1</v>
      </c>
      <c r="K8">
        <v>0</v>
      </c>
    </row>
    <row r="9" spans="1:11" x14ac:dyDescent="0.2">
      <c r="A9" s="27">
        <v>11</v>
      </c>
      <c r="B9">
        <v>1.37</v>
      </c>
      <c r="C9">
        <v>35.630000000000003</v>
      </c>
      <c r="D9">
        <v>77</v>
      </c>
      <c r="E9">
        <v>46</v>
      </c>
      <c r="F9">
        <v>7</v>
      </c>
      <c r="G9">
        <v>2.78</v>
      </c>
      <c r="H9">
        <v>22</v>
      </c>
      <c r="I9">
        <v>0</v>
      </c>
      <c r="J9">
        <v>1</v>
      </c>
      <c r="K9">
        <v>1</v>
      </c>
    </row>
    <row r="10" spans="1:11" x14ac:dyDescent="0.2">
      <c r="A10" s="27">
        <v>13</v>
      </c>
      <c r="B10">
        <v>1.37</v>
      </c>
      <c r="C10">
        <v>35.630000000000003</v>
      </c>
      <c r="D10">
        <v>50</v>
      </c>
      <c r="E10">
        <v>46</v>
      </c>
      <c r="F10">
        <v>5.6</v>
      </c>
      <c r="G10">
        <v>3.2</v>
      </c>
      <c r="H10">
        <v>25</v>
      </c>
      <c r="I10">
        <v>1</v>
      </c>
      <c r="J10">
        <v>1</v>
      </c>
      <c r="K10">
        <v>1</v>
      </c>
    </row>
    <row r="11" spans="1:11" x14ac:dyDescent="0.2">
      <c r="A11" s="27">
        <v>14</v>
      </c>
      <c r="B11">
        <v>1.37</v>
      </c>
      <c r="C11">
        <v>35.630000000000003</v>
      </c>
      <c r="D11">
        <v>77</v>
      </c>
      <c r="E11">
        <v>46</v>
      </c>
      <c r="F11">
        <v>5</v>
      </c>
      <c r="G11">
        <v>2.78</v>
      </c>
      <c r="H11">
        <v>22</v>
      </c>
      <c r="I11">
        <v>1</v>
      </c>
      <c r="J11">
        <v>1</v>
      </c>
      <c r="K11">
        <v>1</v>
      </c>
    </row>
    <row r="12" spans="1:11" x14ac:dyDescent="0.2">
      <c r="A12" s="27">
        <v>16</v>
      </c>
      <c r="B12">
        <v>1.37</v>
      </c>
      <c r="C12">
        <v>35.630000000000003</v>
      </c>
      <c r="D12">
        <v>77</v>
      </c>
      <c r="E12">
        <v>46</v>
      </c>
      <c r="F12">
        <v>5</v>
      </c>
      <c r="G12">
        <v>2.78</v>
      </c>
      <c r="H12">
        <v>22</v>
      </c>
      <c r="I12">
        <v>1</v>
      </c>
      <c r="J12">
        <v>1</v>
      </c>
      <c r="K12">
        <v>1</v>
      </c>
    </row>
    <row r="13" spans="1:11" x14ac:dyDescent="0.2">
      <c r="A13" s="27">
        <v>17</v>
      </c>
      <c r="B13">
        <v>1.37</v>
      </c>
      <c r="C13">
        <v>35.630000000000003</v>
      </c>
      <c r="D13">
        <v>77</v>
      </c>
      <c r="E13">
        <v>46</v>
      </c>
      <c r="F13">
        <v>5</v>
      </c>
      <c r="G13">
        <v>2.78</v>
      </c>
      <c r="H13">
        <v>22</v>
      </c>
      <c r="I13">
        <v>0</v>
      </c>
      <c r="J13">
        <v>1</v>
      </c>
      <c r="K13">
        <v>1</v>
      </c>
    </row>
    <row r="14" spans="1:11" x14ac:dyDescent="0.2">
      <c r="A14" s="27">
        <v>19</v>
      </c>
      <c r="B14">
        <v>1.37</v>
      </c>
      <c r="C14">
        <v>35.630000000000003</v>
      </c>
      <c r="D14">
        <v>50</v>
      </c>
      <c r="E14">
        <v>46</v>
      </c>
      <c r="F14">
        <v>5.6</v>
      </c>
      <c r="G14">
        <v>3.5</v>
      </c>
      <c r="H14">
        <v>25</v>
      </c>
      <c r="I14">
        <v>0</v>
      </c>
      <c r="J14">
        <v>1</v>
      </c>
      <c r="K14">
        <v>1</v>
      </c>
    </row>
    <row r="15" spans="1:11" x14ac:dyDescent="0.2">
      <c r="A15" s="27">
        <v>20</v>
      </c>
      <c r="B15">
        <v>1.37</v>
      </c>
      <c r="C15">
        <v>35.630000000000003</v>
      </c>
      <c r="D15">
        <v>77</v>
      </c>
      <c r="E15">
        <v>46</v>
      </c>
      <c r="F15">
        <v>7</v>
      </c>
      <c r="G15">
        <v>2.78</v>
      </c>
      <c r="H15">
        <v>22</v>
      </c>
      <c r="I15">
        <v>0</v>
      </c>
      <c r="J15">
        <v>1</v>
      </c>
      <c r="K15">
        <v>1</v>
      </c>
    </row>
    <row r="16" spans="1:11" x14ac:dyDescent="0.2">
      <c r="A16" s="27">
        <v>22</v>
      </c>
      <c r="B16">
        <v>1.37</v>
      </c>
      <c r="C16">
        <v>35.630000000000003</v>
      </c>
      <c r="D16">
        <v>77</v>
      </c>
      <c r="E16">
        <v>46</v>
      </c>
      <c r="F16">
        <v>5</v>
      </c>
      <c r="G16">
        <v>2.78</v>
      </c>
      <c r="H16">
        <v>22</v>
      </c>
      <c r="I16">
        <v>0</v>
      </c>
      <c r="J16">
        <v>1</v>
      </c>
      <c r="K16">
        <v>1</v>
      </c>
    </row>
    <row r="17" spans="1:11" x14ac:dyDescent="0.2">
      <c r="A17" s="27">
        <v>23</v>
      </c>
      <c r="B17">
        <v>1.37</v>
      </c>
      <c r="C17">
        <v>35.630000000000003</v>
      </c>
      <c r="D17">
        <v>50</v>
      </c>
      <c r="E17">
        <v>46</v>
      </c>
      <c r="F17">
        <v>5.6</v>
      </c>
      <c r="G17">
        <v>1</v>
      </c>
      <c r="H17">
        <v>25</v>
      </c>
      <c r="I17">
        <v>0</v>
      </c>
      <c r="J17">
        <v>1</v>
      </c>
      <c r="K17">
        <v>1</v>
      </c>
    </row>
    <row r="18" spans="1:11" x14ac:dyDescent="0.2">
      <c r="A18" s="27">
        <v>25</v>
      </c>
      <c r="B18">
        <v>1.37</v>
      </c>
      <c r="C18">
        <v>35.630000000000003</v>
      </c>
      <c r="D18">
        <v>4.8</v>
      </c>
      <c r="E18">
        <v>46</v>
      </c>
      <c r="F18">
        <v>5.68</v>
      </c>
      <c r="G18">
        <v>0.05</v>
      </c>
      <c r="H18">
        <v>4</v>
      </c>
      <c r="I18">
        <v>1</v>
      </c>
      <c r="J18">
        <v>1</v>
      </c>
      <c r="K18">
        <v>0</v>
      </c>
    </row>
    <row r="19" spans="1:11" x14ac:dyDescent="0.2">
      <c r="A19" s="27">
        <v>26</v>
      </c>
      <c r="B19">
        <v>1.37</v>
      </c>
      <c r="C19">
        <v>35.630000000000003</v>
      </c>
      <c r="D19">
        <v>70</v>
      </c>
      <c r="E19">
        <v>46</v>
      </c>
      <c r="F19">
        <v>3</v>
      </c>
      <c r="G19">
        <v>8</v>
      </c>
      <c r="H19">
        <v>20</v>
      </c>
      <c r="I19">
        <v>0</v>
      </c>
      <c r="J19">
        <v>1</v>
      </c>
      <c r="K19">
        <v>1</v>
      </c>
    </row>
    <row r="20" spans="1:11" x14ac:dyDescent="0.2">
      <c r="A20" s="27">
        <v>28</v>
      </c>
      <c r="B20">
        <v>1.37</v>
      </c>
      <c r="C20">
        <v>35.630000000000003</v>
      </c>
      <c r="D20">
        <v>50</v>
      </c>
      <c r="E20">
        <v>46</v>
      </c>
      <c r="F20">
        <v>5.6</v>
      </c>
      <c r="G20">
        <v>0.5</v>
      </c>
      <c r="H20">
        <v>25</v>
      </c>
      <c r="I20">
        <v>0</v>
      </c>
      <c r="J20">
        <v>1</v>
      </c>
      <c r="K20">
        <v>1</v>
      </c>
    </row>
    <row r="21" spans="1:11" x14ac:dyDescent="0.2">
      <c r="A21" s="27">
        <v>29</v>
      </c>
      <c r="B21">
        <v>1.37</v>
      </c>
      <c r="C21">
        <v>35.630000000000003</v>
      </c>
      <c r="D21">
        <v>9</v>
      </c>
      <c r="E21">
        <v>46</v>
      </c>
      <c r="F21">
        <v>7</v>
      </c>
      <c r="G21">
        <v>8</v>
      </c>
      <c r="H21">
        <v>20</v>
      </c>
      <c r="I21">
        <v>0</v>
      </c>
      <c r="J21">
        <v>1</v>
      </c>
      <c r="K21">
        <v>1</v>
      </c>
    </row>
    <row r="22" spans="1:11" x14ac:dyDescent="0.2">
      <c r="A22" s="27">
        <v>31</v>
      </c>
      <c r="B22">
        <v>1.37</v>
      </c>
      <c r="C22">
        <v>35.630000000000003</v>
      </c>
      <c r="D22">
        <v>4.8</v>
      </c>
      <c r="E22">
        <v>46</v>
      </c>
      <c r="F22">
        <v>5.68</v>
      </c>
      <c r="G22">
        <v>0.05</v>
      </c>
      <c r="H22">
        <v>20</v>
      </c>
      <c r="I22">
        <v>1</v>
      </c>
      <c r="J22">
        <v>1</v>
      </c>
      <c r="K22">
        <v>1</v>
      </c>
    </row>
    <row r="23" spans="1:11" x14ac:dyDescent="0.2">
      <c r="A23" s="27">
        <v>32</v>
      </c>
      <c r="B23">
        <v>1.37</v>
      </c>
      <c r="C23">
        <v>35.630000000000003</v>
      </c>
      <c r="D23">
        <v>50</v>
      </c>
      <c r="E23">
        <v>46</v>
      </c>
      <c r="F23">
        <v>5.6</v>
      </c>
      <c r="G23">
        <v>3.5</v>
      </c>
      <c r="H23">
        <v>37</v>
      </c>
      <c r="I23">
        <v>0</v>
      </c>
      <c r="J23">
        <v>1</v>
      </c>
      <c r="K23">
        <v>1</v>
      </c>
    </row>
    <row r="24" spans="1:11" x14ac:dyDescent="0.2">
      <c r="A24" s="27">
        <v>34</v>
      </c>
      <c r="B24">
        <v>1.37</v>
      </c>
      <c r="C24">
        <v>35.630000000000003</v>
      </c>
      <c r="D24">
        <v>4.8</v>
      </c>
      <c r="E24">
        <v>46</v>
      </c>
      <c r="F24">
        <v>5.68</v>
      </c>
      <c r="G24">
        <v>0.05</v>
      </c>
      <c r="H24">
        <v>37</v>
      </c>
      <c r="I24">
        <v>1</v>
      </c>
      <c r="J24">
        <v>1</v>
      </c>
      <c r="K24">
        <v>1</v>
      </c>
    </row>
    <row r="25" spans="1:11" x14ac:dyDescent="0.2">
      <c r="A25" s="27">
        <v>35</v>
      </c>
      <c r="B25">
        <v>1.37</v>
      </c>
      <c r="C25">
        <v>35.630000000000003</v>
      </c>
      <c r="D25">
        <v>50</v>
      </c>
      <c r="E25">
        <v>46</v>
      </c>
      <c r="F25">
        <v>5.6</v>
      </c>
      <c r="G25">
        <v>1</v>
      </c>
      <c r="H25">
        <v>37</v>
      </c>
      <c r="I25">
        <v>0</v>
      </c>
      <c r="J25">
        <v>1</v>
      </c>
      <c r="K25">
        <v>1</v>
      </c>
    </row>
    <row r="26" spans="1:11" x14ac:dyDescent="0.2">
      <c r="A26" s="27">
        <v>37</v>
      </c>
      <c r="B26">
        <v>1.37</v>
      </c>
      <c r="C26">
        <v>35.630000000000003</v>
      </c>
      <c r="D26">
        <v>6</v>
      </c>
      <c r="E26">
        <v>46</v>
      </c>
      <c r="F26">
        <v>7</v>
      </c>
      <c r="G26">
        <v>8</v>
      </c>
      <c r="H26">
        <v>20</v>
      </c>
      <c r="I26">
        <v>0</v>
      </c>
      <c r="J26">
        <v>1</v>
      </c>
      <c r="K26">
        <v>1</v>
      </c>
    </row>
    <row r="27" spans="1:11" x14ac:dyDescent="0.2">
      <c r="A27" s="27">
        <v>38</v>
      </c>
      <c r="B27">
        <v>1.37</v>
      </c>
      <c r="C27">
        <v>35.630000000000003</v>
      </c>
      <c r="D27">
        <v>50</v>
      </c>
      <c r="E27">
        <v>46</v>
      </c>
      <c r="F27">
        <v>5.6</v>
      </c>
      <c r="G27">
        <v>0.5</v>
      </c>
      <c r="H27">
        <v>37</v>
      </c>
      <c r="I27">
        <v>0</v>
      </c>
      <c r="J27">
        <v>1</v>
      </c>
      <c r="K27">
        <v>1</v>
      </c>
    </row>
    <row r="28" spans="1:11" x14ac:dyDescent="0.2">
      <c r="A28" s="27">
        <v>40</v>
      </c>
      <c r="B28">
        <v>1.37</v>
      </c>
      <c r="C28">
        <v>35.630000000000003</v>
      </c>
      <c r="D28">
        <v>6</v>
      </c>
      <c r="E28">
        <v>46</v>
      </c>
      <c r="F28">
        <v>3</v>
      </c>
      <c r="G28">
        <v>8</v>
      </c>
      <c r="H28">
        <v>20</v>
      </c>
      <c r="I28">
        <v>0</v>
      </c>
      <c r="J28">
        <v>1</v>
      </c>
      <c r="K28">
        <v>1</v>
      </c>
    </row>
    <row r="29" spans="1:11" x14ac:dyDescent="0.2">
      <c r="A29" s="27">
        <v>41</v>
      </c>
      <c r="B29">
        <v>77.33</v>
      </c>
      <c r="C29">
        <v>92.38</v>
      </c>
      <c r="D29">
        <v>31</v>
      </c>
      <c r="E29">
        <v>28</v>
      </c>
      <c r="F29">
        <v>7</v>
      </c>
      <c r="G29">
        <v>7.95</v>
      </c>
      <c r="H29">
        <v>25</v>
      </c>
      <c r="I29">
        <v>1</v>
      </c>
      <c r="J29">
        <v>1</v>
      </c>
      <c r="K29">
        <v>2</v>
      </c>
    </row>
    <row r="30" spans="1:11" x14ac:dyDescent="0.2">
      <c r="A30" s="27">
        <v>43</v>
      </c>
      <c r="B30">
        <v>77.33</v>
      </c>
      <c r="C30">
        <v>92.38</v>
      </c>
      <c r="D30">
        <v>52</v>
      </c>
      <c r="E30">
        <v>14</v>
      </c>
      <c r="F30">
        <v>8.1999999999999993</v>
      </c>
      <c r="G30">
        <v>20</v>
      </c>
      <c r="H30">
        <v>25</v>
      </c>
      <c r="I30">
        <v>0</v>
      </c>
      <c r="J30">
        <v>2</v>
      </c>
      <c r="K30">
        <v>2</v>
      </c>
    </row>
    <row r="31" spans="1:11" x14ac:dyDescent="0.2">
      <c r="A31" s="27">
        <v>44</v>
      </c>
      <c r="B31">
        <v>77.33</v>
      </c>
      <c r="C31">
        <v>92.38</v>
      </c>
      <c r="D31">
        <v>28</v>
      </c>
      <c r="E31">
        <v>14</v>
      </c>
      <c r="F31">
        <v>8.59</v>
      </c>
      <c r="G31">
        <v>6.1</v>
      </c>
      <c r="H31">
        <v>25</v>
      </c>
      <c r="I31">
        <v>1</v>
      </c>
      <c r="J31">
        <v>2</v>
      </c>
      <c r="K31">
        <v>2</v>
      </c>
    </row>
    <row r="32" spans="1:11" x14ac:dyDescent="0.2">
      <c r="A32" s="27">
        <v>46</v>
      </c>
      <c r="B32">
        <v>77.33</v>
      </c>
      <c r="C32">
        <v>92.38</v>
      </c>
      <c r="D32">
        <v>28</v>
      </c>
      <c r="E32">
        <v>14</v>
      </c>
      <c r="F32">
        <v>8.5399999999999991</v>
      </c>
      <c r="G32">
        <v>6.1</v>
      </c>
      <c r="H32">
        <v>25</v>
      </c>
      <c r="I32">
        <v>1</v>
      </c>
      <c r="J32">
        <v>2</v>
      </c>
      <c r="K32">
        <v>2</v>
      </c>
    </row>
    <row r="33" spans="1:11" x14ac:dyDescent="0.2">
      <c r="A33" s="27">
        <v>47</v>
      </c>
      <c r="B33">
        <v>77.33</v>
      </c>
      <c r="C33">
        <v>92.38</v>
      </c>
      <c r="D33">
        <v>28</v>
      </c>
      <c r="E33">
        <v>14</v>
      </c>
      <c r="F33">
        <v>8.5500000000000007</v>
      </c>
      <c r="G33">
        <v>6.1</v>
      </c>
      <c r="H33">
        <v>25</v>
      </c>
      <c r="I33">
        <v>1</v>
      </c>
      <c r="J33">
        <v>2</v>
      </c>
      <c r="K33">
        <v>2</v>
      </c>
    </row>
    <row r="34" spans="1:11" x14ac:dyDescent="0.2">
      <c r="A34" s="27">
        <v>49</v>
      </c>
      <c r="B34">
        <v>77.33</v>
      </c>
      <c r="C34">
        <v>92.38</v>
      </c>
      <c r="D34">
        <v>28</v>
      </c>
      <c r="E34">
        <v>14</v>
      </c>
      <c r="F34">
        <v>8.57</v>
      </c>
      <c r="G34">
        <v>6.1</v>
      </c>
      <c r="H34">
        <v>25</v>
      </c>
      <c r="I34">
        <v>1</v>
      </c>
      <c r="J34">
        <v>2</v>
      </c>
      <c r="K34">
        <v>2</v>
      </c>
    </row>
    <row r="35" spans="1:11" x14ac:dyDescent="0.2">
      <c r="A35" s="27">
        <v>50</v>
      </c>
      <c r="B35">
        <v>77.33</v>
      </c>
      <c r="C35">
        <v>92.38</v>
      </c>
      <c r="D35">
        <v>52</v>
      </c>
      <c r="E35">
        <v>14</v>
      </c>
      <c r="F35">
        <v>7.6</v>
      </c>
      <c r="G35">
        <v>20</v>
      </c>
      <c r="H35">
        <v>25</v>
      </c>
      <c r="I35">
        <v>0</v>
      </c>
      <c r="J35">
        <v>2</v>
      </c>
      <c r="K35">
        <v>2</v>
      </c>
    </row>
    <row r="36" spans="1:11" x14ac:dyDescent="0.2">
      <c r="A36" s="27">
        <v>52</v>
      </c>
      <c r="B36">
        <v>77.33</v>
      </c>
      <c r="C36">
        <v>92.38</v>
      </c>
      <c r="D36">
        <v>28</v>
      </c>
      <c r="E36">
        <v>14</v>
      </c>
      <c r="F36">
        <v>8.6</v>
      </c>
      <c r="G36">
        <v>6.1</v>
      </c>
      <c r="H36">
        <v>25</v>
      </c>
      <c r="I36">
        <v>1</v>
      </c>
      <c r="J36">
        <v>2</v>
      </c>
      <c r="K36">
        <v>2</v>
      </c>
    </row>
    <row r="37" spans="1:11" x14ac:dyDescent="0.2">
      <c r="A37" s="27">
        <v>53</v>
      </c>
      <c r="B37">
        <v>77.33</v>
      </c>
      <c r="C37">
        <v>92.38</v>
      </c>
      <c r="D37">
        <v>52</v>
      </c>
      <c r="E37">
        <v>14</v>
      </c>
      <c r="F37">
        <v>7.6</v>
      </c>
      <c r="G37">
        <v>20</v>
      </c>
      <c r="H37">
        <v>4</v>
      </c>
      <c r="I37">
        <v>0</v>
      </c>
      <c r="J37">
        <v>2</v>
      </c>
      <c r="K37">
        <v>2</v>
      </c>
    </row>
    <row r="38" spans="1:11" x14ac:dyDescent="0.2">
      <c r="A38" s="27">
        <v>55</v>
      </c>
      <c r="B38">
        <v>77.33</v>
      </c>
      <c r="C38">
        <v>92.38</v>
      </c>
      <c r="D38">
        <v>194.4</v>
      </c>
      <c r="E38">
        <v>14</v>
      </c>
      <c r="F38">
        <v>7.52</v>
      </c>
      <c r="G38">
        <v>100</v>
      </c>
      <c r="H38">
        <v>20</v>
      </c>
      <c r="I38">
        <v>1</v>
      </c>
      <c r="J38">
        <v>2</v>
      </c>
      <c r="K38">
        <v>2</v>
      </c>
    </row>
    <row r="39" spans="1:11" x14ac:dyDescent="0.2">
      <c r="A39" s="27">
        <v>56</v>
      </c>
      <c r="B39">
        <v>77.33</v>
      </c>
      <c r="C39">
        <v>92.38</v>
      </c>
      <c r="D39">
        <v>52</v>
      </c>
      <c r="E39">
        <v>14</v>
      </c>
      <c r="F39">
        <v>6.6</v>
      </c>
      <c r="G39">
        <v>20</v>
      </c>
      <c r="H39">
        <v>25</v>
      </c>
      <c r="I39">
        <v>0</v>
      </c>
      <c r="J39">
        <v>2</v>
      </c>
      <c r="K39">
        <v>2</v>
      </c>
    </row>
    <row r="40" spans="1:11" x14ac:dyDescent="0.2">
      <c r="A40" s="27">
        <v>58</v>
      </c>
      <c r="B40">
        <v>77.33</v>
      </c>
      <c r="C40">
        <v>92.38</v>
      </c>
      <c r="D40">
        <v>28</v>
      </c>
      <c r="E40">
        <v>14</v>
      </c>
      <c r="F40">
        <v>8.6199999999999992</v>
      </c>
      <c r="G40">
        <v>6.1</v>
      </c>
      <c r="H40">
        <v>25</v>
      </c>
      <c r="I40">
        <v>1</v>
      </c>
      <c r="J40">
        <v>2</v>
      </c>
      <c r="K40">
        <v>2</v>
      </c>
    </row>
    <row r="41" spans="1:11" x14ac:dyDescent="0.2">
      <c r="A41" s="27">
        <v>59</v>
      </c>
      <c r="B41">
        <v>77.33</v>
      </c>
      <c r="C41">
        <v>92.38</v>
      </c>
      <c r="D41">
        <v>28</v>
      </c>
      <c r="E41">
        <v>14</v>
      </c>
      <c r="F41">
        <v>8.57</v>
      </c>
      <c r="G41">
        <v>6.1</v>
      </c>
      <c r="H41">
        <v>25</v>
      </c>
      <c r="I41">
        <v>1</v>
      </c>
      <c r="J41">
        <v>2</v>
      </c>
      <c r="K41">
        <v>2</v>
      </c>
    </row>
    <row r="42" spans="1:11" x14ac:dyDescent="0.2">
      <c r="A42" s="27">
        <v>61</v>
      </c>
      <c r="B42">
        <v>77.33</v>
      </c>
      <c r="C42">
        <v>92.38</v>
      </c>
      <c r="D42">
        <v>52</v>
      </c>
      <c r="E42">
        <v>14</v>
      </c>
      <c r="F42">
        <v>6.6</v>
      </c>
      <c r="G42">
        <v>20</v>
      </c>
      <c r="H42">
        <v>4</v>
      </c>
      <c r="I42">
        <v>0</v>
      </c>
      <c r="J42">
        <v>2</v>
      </c>
      <c r="K42">
        <v>2</v>
      </c>
    </row>
    <row r="43" spans="1:11" x14ac:dyDescent="0.2">
      <c r="A43" s="27">
        <v>62</v>
      </c>
      <c r="B43">
        <v>77.33</v>
      </c>
      <c r="C43">
        <v>92.38</v>
      </c>
      <c r="D43">
        <v>28</v>
      </c>
      <c r="E43">
        <v>14</v>
      </c>
      <c r="F43">
        <v>8.5500000000000007</v>
      </c>
      <c r="G43">
        <v>6.1</v>
      </c>
      <c r="H43">
        <v>25</v>
      </c>
      <c r="I43">
        <v>1</v>
      </c>
      <c r="J43">
        <v>2</v>
      </c>
      <c r="K43">
        <v>2</v>
      </c>
    </row>
    <row r="44" spans="1:11" x14ac:dyDescent="0.2">
      <c r="A44" s="27">
        <v>64</v>
      </c>
      <c r="B44">
        <v>77.33</v>
      </c>
      <c r="C44">
        <v>92.38</v>
      </c>
      <c r="D44">
        <v>31</v>
      </c>
      <c r="E44">
        <v>28</v>
      </c>
      <c r="F44">
        <v>7.5</v>
      </c>
      <c r="G44">
        <v>7.95</v>
      </c>
      <c r="H44">
        <v>25</v>
      </c>
      <c r="I44">
        <v>1</v>
      </c>
      <c r="J44">
        <v>2</v>
      </c>
      <c r="K44">
        <v>2</v>
      </c>
    </row>
    <row r="45" spans="1:11" x14ac:dyDescent="0.2">
      <c r="A45" s="27">
        <v>65</v>
      </c>
      <c r="B45">
        <v>77.33</v>
      </c>
      <c r="C45">
        <v>92.38</v>
      </c>
      <c r="D45">
        <v>28</v>
      </c>
      <c r="E45">
        <v>14</v>
      </c>
      <c r="F45">
        <v>8.59</v>
      </c>
      <c r="G45">
        <v>6.1</v>
      </c>
      <c r="H45">
        <v>25</v>
      </c>
      <c r="I45">
        <v>1</v>
      </c>
      <c r="J45">
        <v>2</v>
      </c>
      <c r="K45">
        <v>2</v>
      </c>
    </row>
    <row r="46" spans="1:11" x14ac:dyDescent="0.2">
      <c r="A46" s="27">
        <v>67</v>
      </c>
      <c r="B46">
        <v>77.33</v>
      </c>
      <c r="C46">
        <v>92.38</v>
      </c>
      <c r="D46">
        <v>28</v>
      </c>
      <c r="E46">
        <v>14</v>
      </c>
      <c r="F46">
        <v>8.5500000000000007</v>
      </c>
      <c r="G46">
        <v>6.1</v>
      </c>
      <c r="H46">
        <v>25</v>
      </c>
      <c r="I46">
        <v>1</v>
      </c>
      <c r="J46">
        <v>2</v>
      </c>
      <c r="K46">
        <v>2</v>
      </c>
    </row>
    <row r="47" spans="1:11" x14ac:dyDescent="0.2">
      <c r="A47" s="27">
        <v>68</v>
      </c>
      <c r="B47">
        <v>77.33</v>
      </c>
      <c r="C47">
        <v>92.38</v>
      </c>
      <c r="D47">
        <v>7</v>
      </c>
      <c r="E47">
        <v>28</v>
      </c>
      <c r="F47">
        <v>7.5</v>
      </c>
      <c r="G47">
        <v>7.95</v>
      </c>
      <c r="H47">
        <v>25</v>
      </c>
      <c r="I47">
        <v>1</v>
      </c>
      <c r="J47">
        <v>2</v>
      </c>
      <c r="K47">
        <v>2</v>
      </c>
    </row>
    <row r="48" spans="1:11" x14ac:dyDescent="0.2">
      <c r="A48" s="27">
        <v>70</v>
      </c>
      <c r="B48">
        <v>77.33</v>
      </c>
      <c r="C48">
        <v>92.38</v>
      </c>
      <c r="D48">
        <v>28</v>
      </c>
      <c r="E48">
        <v>14</v>
      </c>
      <c r="F48">
        <v>8.58</v>
      </c>
      <c r="G48">
        <v>6.1</v>
      </c>
      <c r="H48">
        <v>25</v>
      </c>
      <c r="I48">
        <v>1</v>
      </c>
      <c r="J48">
        <v>2</v>
      </c>
      <c r="K48">
        <v>2</v>
      </c>
    </row>
    <row r="49" spans="1:11" x14ac:dyDescent="0.2">
      <c r="A49" s="27">
        <v>71</v>
      </c>
      <c r="B49">
        <v>77.33</v>
      </c>
      <c r="C49">
        <v>92.38</v>
      </c>
      <c r="D49">
        <v>194.4</v>
      </c>
      <c r="E49">
        <v>14</v>
      </c>
      <c r="F49">
        <v>7.44</v>
      </c>
      <c r="G49">
        <v>100</v>
      </c>
      <c r="H49">
        <v>20</v>
      </c>
      <c r="I49">
        <v>1</v>
      </c>
      <c r="J49">
        <v>2</v>
      </c>
      <c r="K49">
        <v>2</v>
      </c>
    </row>
    <row r="50" spans="1:11" x14ac:dyDescent="0.2">
      <c r="A50" s="27">
        <v>73</v>
      </c>
      <c r="B50">
        <v>77.33</v>
      </c>
      <c r="C50">
        <v>92.38</v>
      </c>
      <c r="D50">
        <v>28</v>
      </c>
      <c r="E50">
        <v>14</v>
      </c>
      <c r="F50">
        <v>8.57</v>
      </c>
      <c r="G50">
        <v>6.1</v>
      </c>
      <c r="H50">
        <v>25</v>
      </c>
      <c r="I50">
        <v>1</v>
      </c>
      <c r="J50">
        <v>2</v>
      </c>
      <c r="K50">
        <v>2</v>
      </c>
    </row>
    <row r="51" spans="1:11" x14ac:dyDescent="0.2">
      <c r="A51" s="27">
        <v>74</v>
      </c>
      <c r="B51">
        <v>77.33</v>
      </c>
      <c r="C51">
        <v>92.38</v>
      </c>
      <c r="D51">
        <v>277.7</v>
      </c>
      <c r="E51">
        <v>14</v>
      </c>
      <c r="F51">
        <v>7.44</v>
      </c>
      <c r="G51">
        <v>100</v>
      </c>
      <c r="H51">
        <v>20</v>
      </c>
      <c r="I51">
        <v>1</v>
      </c>
      <c r="J51">
        <v>2</v>
      </c>
      <c r="K51">
        <v>2</v>
      </c>
    </row>
    <row r="52" spans="1:11" x14ac:dyDescent="0.2">
      <c r="A52" s="27">
        <v>76</v>
      </c>
      <c r="B52">
        <v>77.33</v>
      </c>
      <c r="C52">
        <v>92.38</v>
      </c>
      <c r="D52">
        <v>194.4</v>
      </c>
      <c r="E52">
        <v>14</v>
      </c>
      <c r="F52">
        <v>7.31</v>
      </c>
      <c r="G52">
        <v>100</v>
      </c>
      <c r="H52">
        <v>20</v>
      </c>
      <c r="I52">
        <v>1</v>
      </c>
      <c r="J52">
        <v>2</v>
      </c>
      <c r="K52">
        <v>2</v>
      </c>
    </row>
    <row r="53" spans="1:11" x14ac:dyDescent="0.2">
      <c r="A53" s="27">
        <v>77</v>
      </c>
      <c r="B53">
        <v>77.33</v>
      </c>
      <c r="C53">
        <v>92.38</v>
      </c>
      <c r="D53">
        <v>277.7</v>
      </c>
      <c r="E53">
        <v>28</v>
      </c>
      <c r="F53">
        <v>7.66</v>
      </c>
      <c r="G53">
        <v>100</v>
      </c>
      <c r="H53">
        <v>20</v>
      </c>
      <c r="I53">
        <v>1</v>
      </c>
      <c r="J53">
        <v>2</v>
      </c>
      <c r="K53">
        <v>2</v>
      </c>
    </row>
    <row r="54" spans="1:11" x14ac:dyDescent="0.2">
      <c r="A54" s="27">
        <v>79</v>
      </c>
      <c r="B54">
        <v>77.33</v>
      </c>
      <c r="C54">
        <v>92.38</v>
      </c>
      <c r="D54">
        <v>28</v>
      </c>
      <c r="E54">
        <v>14</v>
      </c>
      <c r="F54">
        <v>8.59</v>
      </c>
      <c r="G54">
        <v>6.1</v>
      </c>
      <c r="H54">
        <v>25</v>
      </c>
      <c r="I54">
        <v>1</v>
      </c>
      <c r="J54">
        <v>2</v>
      </c>
      <c r="K54">
        <v>2</v>
      </c>
    </row>
    <row r="55" spans="1:11" x14ac:dyDescent="0.2">
      <c r="A55" s="27">
        <v>80</v>
      </c>
      <c r="B55">
        <v>5</v>
      </c>
      <c r="C55">
        <v>43.2</v>
      </c>
      <c r="D55">
        <v>150</v>
      </c>
      <c r="E55">
        <v>28</v>
      </c>
      <c r="F55">
        <v>7</v>
      </c>
      <c r="G55">
        <v>100</v>
      </c>
      <c r="H55">
        <v>25</v>
      </c>
      <c r="I55">
        <v>1</v>
      </c>
      <c r="J55">
        <v>2</v>
      </c>
      <c r="K55">
        <v>2</v>
      </c>
    </row>
    <row r="56" spans="1:11" x14ac:dyDescent="0.2">
      <c r="A56" s="27">
        <v>82</v>
      </c>
      <c r="B56">
        <v>77.33</v>
      </c>
      <c r="C56">
        <v>92.38</v>
      </c>
      <c r="D56">
        <v>28</v>
      </c>
      <c r="E56">
        <v>14</v>
      </c>
      <c r="F56">
        <v>8.57</v>
      </c>
      <c r="G56">
        <v>6.1</v>
      </c>
      <c r="H56">
        <v>25</v>
      </c>
      <c r="I56">
        <v>1</v>
      </c>
      <c r="J56">
        <v>2</v>
      </c>
      <c r="K56">
        <v>2</v>
      </c>
    </row>
    <row r="57" spans="1:11" x14ac:dyDescent="0.2">
      <c r="A57" s="27">
        <v>83</v>
      </c>
      <c r="B57">
        <v>5</v>
      </c>
      <c r="C57">
        <v>43.2</v>
      </c>
      <c r="D57">
        <v>150</v>
      </c>
      <c r="E57">
        <v>28</v>
      </c>
      <c r="F57">
        <v>7</v>
      </c>
      <c r="G57">
        <v>100</v>
      </c>
      <c r="H57">
        <v>25</v>
      </c>
      <c r="I57">
        <v>1</v>
      </c>
      <c r="J57">
        <v>2</v>
      </c>
      <c r="K57">
        <v>2</v>
      </c>
    </row>
    <row r="58" spans="1:11" x14ac:dyDescent="0.2">
      <c r="A58" s="27">
        <v>85</v>
      </c>
      <c r="B58">
        <v>5</v>
      </c>
      <c r="C58">
        <v>43.2</v>
      </c>
      <c r="D58">
        <v>150</v>
      </c>
      <c r="E58">
        <v>28</v>
      </c>
      <c r="F58">
        <v>7</v>
      </c>
      <c r="G58">
        <v>100</v>
      </c>
      <c r="H58">
        <v>25</v>
      </c>
      <c r="I58">
        <v>1</v>
      </c>
      <c r="J58">
        <v>2</v>
      </c>
      <c r="K58">
        <v>2</v>
      </c>
    </row>
    <row r="59" spans="1:11" x14ac:dyDescent="0.2">
      <c r="A59" s="27">
        <v>86</v>
      </c>
      <c r="B59">
        <v>5</v>
      </c>
      <c r="C59">
        <v>43.2</v>
      </c>
      <c r="D59">
        <v>150</v>
      </c>
      <c r="E59">
        <v>28</v>
      </c>
      <c r="F59">
        <v>7</v>
      </c>
      <c r="G59">
        <v>100</v>
      </c>
      <c r="H59">
        <v>25</v>
      </c>
      <c r="I59">
        <v>1</v>
      </c>
      <c r="J59">
        <v>2</v>
      </c>
      <c r="K59">
        <v>2</v>
      </c>
    </row>
    <row r="60" spans="1:11" x14ac:dyDescent="0.2">
      <c r="A60" s="27">
        <v>88</v>
      </c>
      <c r="B60">
        <v>77.33</v>
      </c>
      <c r="C60">
        <v>92.38</v>
      </c>
      <c r="D60">
        <v>277.7</v>
      </c>
      <c r="E60">
        <v>28</v>
      </c>
      <c r="F60">
        <v>7.96</v>
      </c>
      <c r="G60">
        <v>100</v>
      </c>
      <c r="H60">
        <v>20</v>
      </c>
      <c r="I60">
        <v>1</v>
      </c>
      <c r="J60">
        <v>2</v>
      </c>
      <c r="K60">
        <v>2</v>
      </c>
    </row>
    <row r="61" spans="1:11" x14ac:dyDescent="0.2">
      <c r="A61" s="27">
        <v>89</v>
      </c>
      <c r="B61">
        <v>5</v>
      </c>
      <c r="C61">
        <v>43.2</v>
      </c>
      <c r="D61">
        <v>150</v>
      </c>
      <c r="E61">
        <v>28</v>
      </c>
      <c r="F61">
        <v>7</v>
      </c>
      <c r="G61">
        <v>100</v>
      </c>
      <c r="H61">
        <v>25</v>
      </c>
      <c r="I61">
        <v>1</v>
      </c>
      <c r="J61">
        <v>2</v>
      </c>
      <c r="K61">
        <v>2</v>
      </c>
    </row>
    <row r="62" spans="1:11" x14ac:dyDescent="0.2">
      <c r="A62" s="27">
        <v>91</v>
      </c>
      <c r="B62">
        <v>77.33</v>
      </c>
      <c r="C62">
        <v>92.38</v>
      </c>
      <c r="D62">
        <v>28</v>
      </c>
      <c r="E62">
        <v>14</v>
      </c>
      <c r="F62">
        <v>8.6</v>
      </c>
      <c r="G62">
        <v>6.1</v>
      </c>
      <c r="H62">
        <v>25</v>
      </c>
      <c r="I62">
        <v>1</v>
      </c>
      <c r="J62">
        <v>2</v>
      </c>
      <c r="K62">
        <v>2</v>
      </c>
    </row>
    <row r="63" spans="1:11" x14ac:dyDescent="0.2">
      <c r="A63" s="27">
        <v>92</v>
      </c>
      <c r="B63">
        <v>77.33</v>
      </c>
      <c r="C63">
        <v>92.38</v>
      </c>
      <c r="D63">
        <v>28</v>
      </c>
      <c r="E63">
        <v>14</v>
      </c>
      <c r="F63">
        <v>8.59</v>
      </c>
      <c r="G63">
        <v>6.1</v>
      </c>
      <c r="H63">
        <v>25</v>
      </c>
      <c r="I63">
        <v>1</v>
      </c>
      <c r="J63">
        <v>2</v>
      </c>
      <c r="K63">
        <v>2</v>
      </c>
    </row>
    <row r="64" spans="1:11" x14ac:dyDescent="0.2">
      <c r="A64" s="27">
        <v>94</v>
      </c>
      <c r="B64">
        <v>5</v>
      </c>
      <c r="C64">
        <v>43.2</v>
      </c>
      <c r="D64">
        <v>150</v>
      </c>
      <c r="E64">
        <v>28</v>
      </c>
      <c r="F64">
        <v>7</v>
      </c>
      <c r="G64">
        <v>100</v>
      </c>
      <c r="H64">
        <v>25</v>
      </c>
      <c r="I64">
        <v>1</v>
      </c>
      <c r="J64">
        <v>2</v>
      </c>
      <c r="K64">
        <v>2</v>
      </c>
    </row>
    <row r="65" spans="1:11" x14ac:dyDescent="0.2">
      <c r="A65" s="27">
        <v>95</v>
      </c>
      <c r="B65">
        <v>5</v>
      </c>
      <c r="C65">
        <v>43.2</v>
      </c>
      <c r="D65">
        <v>150</v>
      </c>
      <c r="E65">
        <v>28</v>
      </c>
      <c r="F65">
        <v>7</v>
      </c>
      <c r="G65">
        <v>100</v>
      </c>
      <c r="H65">
        <v>25</v>
      </c>
      <c r="I65">
        <v>1</v>
      </c>
      <c r="J65">
        <v>2</v>
      </c>
      <c r="K65">
        <v>2</v>
      </c>
    </row>
    <row r="66" spans="1:11" x14ac:dyDescent="0.2">
      <c r="A66" s="27">
        <v>97</v>
      </c>
      <c r="B66">
        <v>77.33</v>
      </c>
      <c r="C66">
        <v>92.38</v>
      </c>
      <c r="D66">
        <v>194.4</v>
      </c>
      <c r="E66">
        <v>14</v>
      </c>
      <c r="F66">
        <v>7.96</v>
      </c>
      <c r="G66">
        <v>100</v>
      </c>
      <c r="H66">
        <v>20</v>
      </c>
      <c r="I66">
        <v>1</v>
      </c>
      <c r="J66">
        <v>2</v>
      </c>
      <c r="K66">
        <v>2</v>
      </c>
    </row>
    <row r="67" spans="1:11" x14ac:dyDescent="0.2">
      <c r="A67" s="27">
        <v>98</v>
      </c>
      <c r="B67">
        <v>5</v>
      </c>
      <c r="C67">
        <v>43.2</v>
      </c>
      <c r="D67">
        <v>150</v>
      </c>
      <c r="E67">
        <v>28</v>
      </c>
      <c r="F67">
        <v>7</v>
      </c>
      <c r="G67">
        <v>100</v>
      </c>
      <c r="H67">
        <v>25</v>
      </c>
      <c r="I67">
        <v>1</v>
      </c>
      <c r="J67">
        <v>2</v>
      </c>
      <c r="K67">
        <v>2</v>
      </c>
    </row>
    <row r="68" spans="1:11" x14ac:dyDescent="0.2">
      <c r="A68" s="27">
        <v>100</v>
      </c>
      <c r="B68">
        <v>77.33</v>
      </c>
      <c r="C68">
        <v>92.38</v>
      </c>
      <c r="D68">
        <v>28</v>
      </c>
      <c r="E68">
        <v>14</v>
      </c>
      <c r="F68">
        <v>8.5500000000000007</v>
      </c>
      <c r="G68">
        <v>6.1</v>
      </c>
      <c r="H68">
        <v>25</v>
      </c>
      <c r="I68">
        <v>1</v>
      </c>
      <c r="J68">
        <v>2</v>
      </c>
      <c r="K68">
        <v>2</v>
      </c>
    </row>
    <row r="69" spans="1:11" x14ac:dyDescent="0.2">
      <c r="A69" s="27">
        <v>101</v>
      </c>
      <c r="B69">
        <v>77.33</v>
      </c>
      <c r="C69">
        <v>92.38</v>
      </c>
      <c r="D69">
        <v>28</v>
      </c>
      <c r="E69">
        <v>14</v>
      </c>
      <c r="F69">
        <v>8.59</v>
      </c>
      <c r="G69">
        <v>6.1</v>
      </c>
      <c r="H69">
        <v>25</v>
      </c>
      <c r="I69">
        <v>1</v>
      </c>
      <c r="J69">
        <v>2</v>
      </c>
      <c r="K69">
        <v>2</v>
      </c>
    </row>
    <row r="70" spans="1:11" x14ac:dyDescent="0.2">
      <c r="A70" s="27">
        <v>103</v>
      </c>
      <c r="B70">
        <v>77.33</v>
      </c>
      <c r="C70">
        <v>92.38</v>
      </c>
      <c r="D70">
        <v>28</v>
      </c>
      <c r="E70">
        <v>14</v>
      </c>
      <c r="F70">
        <v>8.56</v>
      </c>
      <c r="G70">
        <v>6.1</v>
      </c>
      <c r="H70">
        <v>25</v>
      </c>
      <c r="I70">
        <v>1</v>
      </c>
      <c r="J70">
        <v>2</v>
      </c>
      <c r="K70">
        <v>2</v>
      </c>
    </row>
    <row r="71" spans="1:11" x14ac:dyDescent="0.2">
      <c r="A71" s="27">
        <v>104</v>
      </c>
      <c r="B71">
        <v>77.33</v>
      </c>
      <c r="C71">
        <v>92.38</v>
      </c>
      <c r="D71">
        <v>28</v>
      </c>
      <c r="E71">
        <v>14</v>
      </c>
      <c r="F71">
        <v>8.59</v>
      </c>
      <c r="G71">
        <v>6.1</v>
      </c>
      <c r="H71">
        <v>25</v>
      </c>
      <c r="I71">
        <v>1</v>
      </c>
      <c r="J71">
        <v>2</v>
      </c>
      <c r="K71">
        <v>2</v>
      </c>
    </row>
    <row r="72" spans="1:11" x14ac:dyDescent="0.2">
      <c r="A72" s="27">
        <v>106</v>
      </c>
      <c r="B72">
        <v>5</v>
      </c>
      <c r="C72">
        <v>43.2</v>
      </c>
      <c r="D72">
        <v>150</v>
      </c>
      <c r="E72">
        <v>28</v>
      </c>
      <c r="F72">
        <v>7</v>
      </c>
      <c r="G72">
        <v>100</v>
      </c>
      <c r="H72">
        <v>25</v>
      </c>
      <c r="I72">
        <v>1</v>
      </c>
      <c r="J72">
        <v>2</v>
      </c>
      <c r="K72">
        <v>2</v>
      </c>
    </row>
    <row r="73" spans="1:11" x14ac:dyDescent="0.2">
      <c r="A73" s="27">
        <v>107</v>
      </c>
      <c r="B73">
        <v>5</v>
      </c>
      <c r="C73">
        <v>43.2</v>
      </c>
      <c r="D73">
        <v>150</v>
      </c>
      <c r="E73">
        <v>28</v>
      </c>
      <c r="F73">
        <v>7</v>
      </c>
      <c r="G73">
        <v>100</v>
      </c>
      <c r="H73">
        <v>25</v>
      </c>
      <c r="I73">
        <v>1</v>
      </c>
      <c r="J73">
        <v>2</v>
      </c>
      <c r="K73">
        <v>2</v>
      </c>
    </row>
    <row r="74" spans="1:11" x14ac:dyDescent="0.2">
      <c r="A74" s="27">
        <v>109</v>
      </c>
      <c r="B74">
        <v>5</v>
      </c>
      <c r="C74">
        <v>43.2</v>
      </c>
      <c r="D74">
        <v>150</v>
      </c>
      <c r="E74">
        <v>28</v>
      </c>
      <c r="F74">
        <v>7</v>
      </c>
      <c r="G74">
        <v>100</v>
      </c>
      <c r="H74">
        <v>25</v>
      </c>
      <c r="I74">
        <v>1</v>
      </c>
      <c r="J74">
        <v>2</v>
      </c>
      <c r="K74">
        <v>2</v>
      </c>
    </row>
    <row r="75" spans="1:11" x14ac:dyDescent="0.2">
      <c r="A75" s="27">
        <v>110</v>
      </c>
      <c r="B75">
        <v>5</v>
      </c>
      <c r="C75">
        <v>43.2</v>
      </c>
      <c r="D75">
        <v>150</v>
      </c>
      <c r="E75">
        <v>28</v>
      </c>
      <c r="F75">
        <v>7</v>
      </c>
      <c r="G75">
        <v>100</v>
      </c>
      <c r="H75">
        <v>25</v>
      </c>
      <c r="I75">
        <v>1</v>
      </c>
      <c r="J75">
        <v>2</v>
      </c>
      <c r="K75">
        <v>2</v>
      </c>
    </row>
    <row r="76" spans="1:11" x14ac:dyDescent="0.2">
      <c r="A76" s="27">
        <v>112</v>
      </c>
      <c r="B76">
        <v>5</v>
      </c>
      <c r="C76">
        <v>43.2</v>
      </c>
      <c r="D76">
        <v>150</v>
      </c>
      <c r="E76">
        <v>28</v>
      </c>
      <c r="F76">
        <v>7</v>
      </c>
      <c r="G76">
        <v>100</v>
      </c>
      <c r="H76">
        <v>25</v>
      </c>
      <c r="I76">
        <v>1</v>
      </c>
      <c r="J76">
        <v>2</v>
      </c>
      <c r="K76">
        <v>2</v>
      </c>
    </row>
    <row r="77" spans="1:11" x14ac:dyDescent="0.2">
      <c r="A77" s="27">
        <v>113</v>
      </c>
      <c r="B77">
        <v>5</v>
      </c>
      <c r="C77">
        <v>43.2</v>
      </c>
      <c r="D77">
        <v>150</v>
      </c>
      <c r="E77">
        <v>28</v>
      </c>
      <c r="F77">
        <v>7</v>
      </c>
      <c r="G77">
        <v>100</v>
      </c>
      <c r="H77">
        <v>25</v>
      </c>
      <c r="I77">
        <v>1</v>
      </c>
      <c r="J77">
        <v>2</v>
      </c>
      <c r="K77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B7900-53A7-804D-8FE5-0D4CFA634892}">
  <dimension ref="A1:K39"/>
  <sheetViews>
    <sheetView workbookViewId="0">
      <selection activeCell="C2" sqref="C2"/>
    </sheetView>
  </sheetViews>
  <sheetFormatPr baseColWidth="10" defaultRowHeight="16" x14ac:dyDescent="0.2"/>
  <cols>
    <col min="11" max="11" width="13.5" customWidth="1"/>
  </cols>
  <sheetData>
    <row r="1" spans="1:11" x14ac:dyDescent="0.2">
      <c r="B1" s="27" t="s">
        <v>1</v>
      </c>
      <c r="C1" s="27" t="s">
        <v>2</v>
      </c>
      <c r="D1" s="27" t="s">
        <v>5</v>
      </c>
      <c r="E1" s="27" t="s">
        <v>13</v>
      </c>
      <c r="F1" s="27" t="s">
        <v>16</v>
      </c>
      <c r="G1" s="27" t="s">
        <v>17</v>
      </c>
      <c r="H1" s="27" t="s">
        <v>18</v>
      </c>
      <c r="I1" s="27" t="s">
        <v>20</v>
      </c>
      <c r="J1" s="28" t="s">
        <v>141</v>
      </c>
      <c r="K1" s="28" t="s">
        <v>140</v>
      </c>
    </row>
    <row r="2" spans="1:11" x14ac:dyDescent="0.2">
      <c r="A2" s="27">
        <v>0</v>
      </c>
      <c r="B2">
        <v>1.37</v>
      </c>
      <c r="C2">
        <v>35.630000000000003</v>
      </c>
      <c r="D2">
        <v>50</v>
      </c>
      <c r="E2">
        <v>46</v>
      </c>
      <c r="F2">
        <v>5.6</v>
      </c>
      <c r="G2">
        <v>1</v>
      </c>
      <c r="H2">
        <v>5</v>
      </c>
      <c r="I2">
        <v>0</v>
      </c>
      <c r="J2">
        <v>0</v>
      </c>
      <c r="K2">
        <v>0</v>
      </c>
    </row>
    <row r="3" spans="1:11" x14ac:dyDescent="0.2">
      <c r="A3" s="27">
        <v>3</v>
      </c>
      <c r="B3">
        <v>1.95</v>
      </c>
      <c r="C3">
        <v>173.02</v>
      </c>
      <c r="D3">
        <v>14</v>
      </c>
      <c r="E3">
        <v>5.1818181818181817</v>
      </c>
      <c r="F3">
        <v>8</v>
      </c>
      <c r="G3">
        <v>0.16</v>
      </c>
      <c r="H3">
        <v>20</v>
      </c>
      <c r="I3">
        <v>0</v>
      </c>
      <c r="J3">
        <v>0</v>
      </c>
      <c r="K3">
        <v>0</v>
      </c>
    </row>
    <row r="4" spans="1:11" x14ac:dyDescent="0.2">
      <c r="A4" s="27">
        <v>6</v>
      </c>
      <c r="B4">
        <v>1.37</v>
      </c>
      <c r="C4">
        <v>35.630000000000003</v>
      </c>
      <c r="D4">
        <v>77</v>
      </c>
      <c r="E4">
        <v>46</v>
      </c>
      <c r="F4">
        <v>7</v>
      </c>
      <c r="G4">
        <v>2.78</v>
      </c>
      <c r="H4">
        <v>22</v>
      </c>
      <c r="I4">
        <v>1</v>
      </c>
      <c r="J4">
        <v>0</v>
      </c>
      <c r="K4">
        <v>0</v>
      </c>
    </row>
    <row r="5" spans="1:11" x14ac:dyDescent="0.2">
      <c r="A5" s="27">
        <v>9</v>
      </c>
      <c r="B5">
        <v>1.37</v>
      </c>
      <c r="C5">
        <v>35.630000000000003</v>
      </c>
      <c r="D5">
        <v>50</v>
      </c>
      <c r="E5">
        <v>46</v>
      </c>
      <c r="F5">
        <v>5.6</v>
      </c>
      <c r="G5">
        <v>1.4</v>
      </c>
      <c r="H5">
        <v>25</v>
      </c>
      <c r="I5">
        <v>1</v>
      </c>
      <c r="J5">
        <v>1</v>
      </c>
      <c r="K5">
        <v>1</v>
      </c>
    </row>
    <row r="6" spans="1:11" x14ac:dyDescent="0.2">
      <c r="A6" s="27">
        <v>12</v>
      </c>
      <c r="B6">
        <v>1.37</v>
      </c>
      <c r="C6">
        <v>35.630000000000003</v>
      </c>
      <c r="D6">
        <v>77</v>
      </c>
      <c r="E6">
        <v>46</v>
      </c>
      <c r="F6">
        <v>5</v>
      </c>
      <c r="G6">
        <v>2.78</v>
      </c>
      <c r="H6">
        <v>22</v>
      </c>
      <c r="I6">
        <v>1</v>
      </c>
      <c r="J6">
        <v>1</v>
      </c>
      <c r="K6">
        <v>1</v>
      </c>
    </row>
    <row r="7" spans="1:11" x14ac:dyDescent="0.2">
      <c r="A7" s="27">
        <v>15</v>
      </c>
      <c r="B7">
        <v>1.37</v>
      </c>
      <c r="C7">
        <v>35.630000000000003</v>
      </c>
      <c r="D7">
        <v>77</v>
      </c>
      <c r="E7">
        <v>46</v>
      </c>
      <c r="F7">
        <v>7</v>
      </c>
      <c r="G7">
        <v>2.78</v>
      </c>
      <c r="H7">
        <v>22</v>
      </c>
      <c r="I7">
        <v>0</v>
      </c>
      <c r="J7">
        <v>1</v>
      </c>
      <c r="K7">
        <v>1</v>
      </c>
    </row>
    <row r="8" spans="1:11" x14ac:dyDescent="0.2">
      <c r="A8" s="27">
        <v>18</v>
      </c>
      <c r="B8">
        <v>1.37</v>
      </c>
      <c r="C8">
        <v>35.630000000000003</v>
      </c>
      <c r="D8">
        <v>77</v>
      </c>
      <c r="E8">
        <v>46</v>
      </c>
      <c r="F8">
        <v>5</v>
      </c>
      <c r="G8">
        <v>2.78</v>
      </c>
      <c r="H8">
        <v>22</v>
      </c>
      <c r="I8">
        <v>0</v>
      </c>
      <c r="J8">
        <v>1</v>
      </c>
      <c r="K8">
        <v>1</v>
      </c>
    </row>
    <row r="9" spans="1:11" x14ac:dyDescent="0.2">
      <c r="A9" s="27">
        <v>21</v>
      </c>
      <c r="B9">
        <v>1.37</v>
      </c>
      <c r="C9">
        <v>35.630000000000003</v>
      </c>
      <c r="D9">
        <v>13</v>
      </c>
      <c r="E9">
        <v>46</v>
      </c>
      <c r="F9">
        <v>7</v>
      </c>
      <c r="G9">
        <v>8</v>
      </c>
      <c r="H9">
        <v>20</v>
      </c>
      <c r="I9">
        <v>0</v>
      </c>
      <c r="J9">
        <v>1</v>
      </c>
      <c r="K9">
        <v>1</v>
      </c>
    </row>
    <row r="10" spans="1:11" x14ac:dyDescent="0.2">
      <c r="A10" s="27">
        <v>24</v>
      </c>
      <c r="B10">
        <v>1.37</v>
      </c>
      <c r="C10">
        <v>35.630000000000003</v>
      </c>
      <c r="D10">
        <v>4.8</v>
      </c>
      <c r="E10">
        <v>46</v>
      </c>
      <c r="F10">
        <v>5.68</v>
      </c>
      <c r="G10">
        <v>2</v>
      </c>
      <c r="H10">
        <v>20</v>
      </c>
      <c r="I10">
        <v>1</v>
      </c>
      <c r="J10">
        <v>1</v>
      </c>
      <c r="K10">
        <v>1</v>
      </c>
    </row>
    <row r="11" spans="1:11" x14ac:dyDescent="0.2">
      <c r="A11" s="27">
        <v>27</v>
      </c>
      <c r="B11">
        <v>1.37</v>
      </c>
      <c r="C11">
        <v>35.630000000000003</v>
      </c>
      <c r="D11">
        <v>13</v>
      </c>
      <c r="E11">
        <v>46</v>
      </c>
      <c r="F11">
        <v>3</v>
      </c>
      <c r="G11">
        <v>8</v>
      </c>
      <c r="H11">
        <v>20</v>
      </c>
      <c r="I11">
        <v>0</v>
      </c>
      <c r="J11">
        <v>1</v>
      </c>
      <c r="K11">
        <v>1</v>
      </c>
    </row>
    <row r="12" spans="1:11" x14ac:dyDescent="0.2">
      <c r="A12" s="27">
        <v>30</v>
      </c>
      <c r="B12">
        <v>1.37</v>
      </c>
      <c r="C12">
        <v>35.630000000000003</v>
      </c>
      <c r="D12">
        <v>4.8</v>
      </c>
      <c r="E12">
        <v>46</v>
      </c>
      <c r="F12">
        <v>5.68</v>
      </c>
      <c r="G12">
        <v>0.2</v>
      </c>
      <c r="H12">
        <v>20</v>
      </c>
      <c r="I12">
        <v>1</v>
      </c>
      <c r="J12">
        <v>1</v>
      </c>
      <c r="K12">
        <v>1</v>
      </c>
    </row>
    <row r="13" spans="1:11" x14ac:dyDescent="0.2">
      <c r="A13" s="27">
        <v>33</v>
      </c>
      <c r="B13">
        <v>1.37</v>
      </c>
      <c r="C13">
        <v>35.630000000000003</v>
      </c>
      <c r="D13">
        <v>4.8</v>
      </c>
      <c r="E13">
        <v>46</v>
      </c>
      <c r="F13">
        <v>5.68</v>
      </c>
      <c r="G13">
        <v>0.05</v>
      </c>
      <c r="H13">
        <v>20</v>
      </c>
      <c r="I13">
        <v>1</v>
      </c>
      <c r="J13">
        <v>1</v>
      </c>
      <c r="K13">
        <v>1</v>
      </c>
    </row>
    <row r="14" spans="1:11" x14ac:dyDescent="0.2">
      <c r="A14" s="27">
        <v>36</v>
      </c>
      <c r="B14">
        <v>1.37</v>
      </c>
      <c r="C14">
        <v>35.630000000000003</v>
      </c>
      <c r="D14">
        <v>9</v>
      </c>
      <c r="E14">
        <v>46</v>
      </c>
      <c r="F14">
        <v>3</v>
      </c>
      <c r="G14">
        <v>8</v>
      </c>
      <c r="H14">
        <v>20</v>
      </c>
      <c r="I14">
        <v>0</v>
      </c>
      <c r="J14">
        <v>1</v>
      </c>
      <c r="K14">
        <v>1</v>
      </c>
    </row>
    <row r="15" spans="1:11" x14ac:dyDescent="0.2">
      <c r="A15" s="27">
        <v>39</v>
      </c>
      <c r="B15">
        <v>77.33</v>
      </c>
      <c r="C15">
        <v>92.38</v>
      </c>
      <c r="D15">
        <v>7</v>
      </c>
      <c r="E15">
        <v>28</v>
      </c>
      <c r="F15">
        <v>7</v>
      </c>
      <c r="G15">
        <v>7.95</v>
      </c>
      <c r="H15">
        <v>25</v>
      </c>
      <c r="I15">
        <v>1</v>
      </c>
      <c r="J15">
        <v>1</v>
      </c>
      <c r="K15">
        <v>2</v>
      </c>
    </row>
    <row r="16" spans="1:11" x14ac:dyDescent="0.2">
      <c r="A16" s="27">
        <v>42</v>
      </c>
      <c r="B16">
        <v>77.33</v>
      </c>
      <c r="C16">
        <v>92.38</v>
      </c>
      <c r="D16">
        <v>28</v>
      </c>
      <c r="E16">
        <v>14</v>
      </c>
      <c r="F16">
        <v>8.58</v>
      </c>
      <c r="G16">
        <v>6.1</v>
      </c>
      <c r="H16">
        <v>25</v>
      </c>
      <c r="I16">
        <v>1</v>
      </c>
      <c r="J16">
        <v>2</v>
      </c>
      <c r="K16">
        <v>2</v>
      </c>
    </row>
    <row r="17" spans="1:11" x14ac:dyDescent="0.2">
      <c r="A17" s="27">
        <v>45</v>
      </c>
      <c r="B17">
        <v>77.33</v>
      </c>
      <c r="C17">
        <v>92.38</v>
      </c>
      <c r="D17">
        <v>52</v>
      </c>
      <c r="E17">
        <v>14</v>
      </c>
      <c r="F17">
        <v>8.1999999999999993</v>
      </c>
      <c r="G17">
        <v>20</v>
      </c>
      <c r="H17">
        <v>4</v>
      </c>
      <c r="I17">
        <v>0</v>
      </c>
      <c r="J17">
        <v>2</v>
      </c>
      <c r="K17">
        <v>2</v>
      </c>
    </row>
    <row r="18" spans="1:11" x14ac:dyDescent="0.2">
      <c r="A18" s="27">
        <v>48</v>
      </c>
      <c r="B18">
        <v>77.33</v>
      </c>
      <c r="C18">
        <v>92.38</v>
      </c>
      <c r="D18">
        <v>28</v>
      </c>
      <c r="E18">
        <v>14</v>
      </c>
      <c r="F18">
        <v>8.5399999999999991</v>
      </c>
      <c r="G18">
        <v>6.1</v>
      </c>
      <c r="H18">
        <v>25</v>
      </c>
      <c r="I18">
        <v>1</v>
      </c>
      <c r="J18">
        <v>2</v>
      </c>
      <c r="K18">
        <v>2</v>
      </c>
    </row>
    <row r="19" spans="1:11" x14ac:dyDescent="0.2">
      <c r="A19" s="27">
        <v>51</v>
      </c>
      <c r="B19">
        <v>77.33</v>
      </c>
      <c r="C19">
        <v>92.38</v>
      </c>
      <c r="D19">
        <v>28</v>
      </c>
      <c r="E19">
        <v>14</v>
      </c>
      <c r="F19">
        <v>8.5500000000000007</v>
      </c>
      <c r="G19">
        <v>6.1</v>
      </c>
      <c r="H19">
        <v>25</v>
      </c>
      <c r="I19">
        <v>1</v>
      </c>
      <c r="J19">
        <v>2</v>
      </c>
      <c r="K19">
        <v>2</v>
      </c>
    </row>
    <row r="20" spans="1:11" x14ac:dyDescent="0.2">
      <c r="A20" s="27">
        <v>54</v>
      </c>
      <c r="B20">
        <v>77.33</v>
      </c>
      <c r="C20">
        <v>92.38</v>
      </c>
      <c r="D20">
        <v>28</v>
      </c>
      <c r="E20">
        <v>14</v>
      </c>
      <c r="F20">
        <v>8.57</v>
      </c>
      <c r="G20">
        <v>6.1</v>
      </c>
      <c r="H20">
        <v>25</v>
      </c>
      <c r="I20">
        <v>1</v>
      </c>
      <c r="J20">
        <v>2</v>
      </c>
      <c r="K20">
        <v>2</v>
      </c>
    </row>
    <row r="21" spans="1:11" x14ac:dyDescent="0.2">
      <c r="A21" s="27">
        <v>57</v>
      </c>
      <c r="B21">
        <v>77.33</v>
      </c>
      <c r="C21">
        <v>92.38</v>
      </c>
      <c r="D21">
        <v>28</v>
      </c>
      <c r="E21">
        <v>14</v>
      </c>
      <c r="F21">
        <v>8.5500000000000007</v>
      </c>
      <c r="G21">
        <v>6.1</v>
      </c>
      <c r="H21">
        <v>25</v>
      </c>
      <c r="I21">
        <v>1</v>
      </c>
      <c r="J21">
        <v>2</v>
      </c>
      <c r="K21">
        <v>2</v>
      </c>
    </row>
    <row r="22" spans="1:11" x14ac:dyDescent="0.2">
      <c r="A22" s="27">
        <v>60</v>
      </c>
      <c r="B22">
        <v>77.33</v>
      </c>
      <c r="C22">
        <v>92.38</v>
      </c>
      <c r="D22">
        <v>277.7</v>
      </c>
      <c r="E22">
        <v>28</v>
      </c>
      <c r="F22">
        <v>7.52</v>
      </c>
      <c r="G22">
        <v>100</v>
      </c>
      <c r="H22">
        <v>20</v>
      </c>
      <c r="I22">
        <v>1</v>
      </c>
      <c r="J22">
        <v>2</v>
      </c>
      <c r="K22">
        <v>2</v>
      </c>
    </row>
    <row r="23" spans="1:11" x14ac:dyDescent="0.2">
      <c r="A23" s="27">
        <v>63</v>
      </c>
      <c r="B23">
        <v>77.33</v>
      </c>
      <c r="C23">
        <v>92.38</v>
      </c>
      <c r="D23">
        <v>28</v>
      </c>
      <c r="E23">
        <v>14</v>
      </c>
      <c r="F23">
        <v>8.57</v>
      </c>
      <c r="G23">
        <v>6.1</v>
      </c>
      <c r="H23">
        <v>25</v>
      </c>
      <c r="I23">
        <v>1</v>
      </c>
      <c r="J23">
        <v>2</v>
      </c>
      <c r="K23">
        <v>2</v>
      </c>
    </row>
    <row r="24" spans="1:11" x14ac:dyDescent="0.2">
      <c r="A24" s="27">
        <v>66</v>
      </c>
      <c r="B24">
        <v>77.33</v>
      </c>
      <c r="C24">
        <v>92.38</v>
      </c>
      <c r="D24">
        <v>28</v>
      </c>
      <c r="E24">
        <v>14</v>
      </c>
      <c r="F24">
        <v>8.5500000000000007</v>
      </c>
      <c r="G24">
        <v>6.1</v>
      </c>
      <c r="H24">
        <v>25</v>
      </c>
      <c r="I24">
        <v>1</v>
      </c>
      <c r="J24">
        <v>2</v>
      </c>
      <c r="K24">
        <v>2</v>
      </c>
    </row>
    <row r="25" spans="1:11" x14ac:dyDescent="0.2">
      <c r="A25" s="27">
        <v>69</v>
      </c>
      <c r="B25">
        <v>77.33</v>
      </c>
      <c r="C25">
        <v>92.38</v>
      </c>
      <c r="D25">
        <v>28</v>
      </c>
      <c r="E25">
        <v>14</v>
      </c>
      <c r="F25">
        <v>8.6</v>
      </c>
      <c r="G25">
        <v>6.1</v>
      </c>
      <c r="H25">
        <v>25</v>
      </c>
      <c r="I25">
        <v>1</v>
      </c>
      <c r="J25">
        <v>2</v>
      </c>
      <c r="K25">
        <v>2</v>
      </c>
    </row>
    <row r="26" spans="1:11" x14ac:dyDescent="0.2">
      <c r="A26" s="27">
        <v>72</v>
      </c>
      <c r="B26">
        <v>5</v>
      </c>
      <c r="C26">
        <v>43.2</v>
      </c>
      <c r="D26">
        <v>150</v>
      </c>
      <c r="E26">
        <v>28</v>
      </c>
      <c r="F26">
        <v>7</v>
      </c>
      <c r="G26">
        <v>100</v>
      </c>
      <c r="H26">
        <v>25</v>
      </c>
      <c r="I26">
        <v>1</v>
      </c>
      <c r="J26">
        <v>2</v>
      </c>
      <c r="K26">
        <v>2</v>
      </c>
    </row>
    <row r="27" spans="1:11" x14ac:dyDescent="0.2">
      <c r="A27" s="27">
        <v>75</v>
      </c>
      <c r="B27">
        <v>77.33</v>
      </c>
      <c r="C27">
        <v>92.38</v>
      </c>
      <c r="D27">
        <v>277.7</v>
      </c>
      <c r="E27">
        <v>28</v>
      </c>
      <c r="F27">
        <v>7.31</v>
      </c>
      <c r="G27">
        <v>100</v>
      </c>
      <c r="H27">
        <v>20</v>
      </c>
      <c r="I27">
        <v>1</v>
      </c>
      <c r="J27">
        <v>2</v>
      </c>
      <c r="K27">
        <v>2</v>
      </c>
    </row>
    <row r="28" spans="1:11" x14ac:dyDescent="0.2">
      <c r="A28" s="27">
        <v>78</v>
      </c>
      <c r="B28">
        <v>77.33</v>
      </c>
      <c r="C28">
        <v>92.38</v>
      </c>
      <c r="D28">
        <v>194.4</v>
      </c>
      <c r="E28">
        <v>14</v>
      </c>
      <c r="F28">
        <v>7.66</v>
      </c>
      <c r="G28">
        <v>100</v>
      </c>
      <c r="H28">
        <v>20</v>
      </c>
      <c r="I28">
        <v>1</v>
      </c>
      <c r="J28">
        <v>2</v>
      </c>
      <c r="K28">
        <v>2</v>
      </c>
    </row>
    <row r="29" spans="1:11" x14ac:dyDescent="0.2">
      <c r="A29" s="27">
        <v>81</v>
      </c>
      <c r="B29">
        <v>5</v>
      </c>
      <c r="C29">
        <v>43.2</v>
      </c>
      <c r="D29">
        <v>150</v>
      </c>
      <c r="E29">
        <v>28</v>
      </c>
      <c r="F29">
        <v>7</v>
      </c>
      <c r="G29">
        <v>100</v>
      </c>
      <c r="H29">
        <v>25</v>
      </c>
      <c r="I29">
        <v>1</v>
      </c>
      <c r="J29">
        <v>2</v>
      </c>
      <c r="K29">
        <v>2</v>
      </c>
    </row>
    <row r="30" spans="1:11" x14ac:dyDescent="0.2">
      <c r="A30" s="27">
        <v>84</v>
      </c>
      <c r="B30">
        <v>77.33</v>
      </c>
      <c r="C30">
        <v>92.38</v>
      </c>
      <c r="D30">
        <v>28</v>
      </c>
      <c r="E30">
        <v>14</v>
      </c>
      <c r="F30">
        <v>8.56</v>
      </c>
      <c r="G30">
        <v>6.1</v>
      </c>
      <c r="H30">
        <v>25</v>
      </c>
      <c r="I30">
        <v>1</v>
      </c>
      <c r="J30">
        <v>2</v>
      </c>
      <c r="K30">
        <v>2</v>
      </c>
    </row>
    <row r="31" spans="1:11" x14ac:dyDescent="0.2">
      <c r="A31" s="27">
        <v>87</v>
      </c>
      <c r="B31">
        <v>77.33</v>
      </c>
      <c r="C31">
        <v>92.38</v>
      </c>
      <c r="D31">
        <v>28</v>
      </c>
      <c r="E31">
        <v>14</v>
      </c>
      <c r="F31">
        <v>8.59</v>
      </c>
      <c r="G31">
        <v>6.1</v>
      </c>
      <c r="H31">
        <v>25</v>
      </c>
      <c r="I31">
        <v>1</v>
      </c>
      <c r="J31">
        <v>2</v>
      </c>
      <c r="K31">
        <v>2</v>
      </c>
    </row>
    <row r="32" spans="1:11" x14ac:dyDescent="0.2">
      <c r="A32" s="27">
        <v>90</v>
      </c>
      <c r="B32">
        <v>77.33</v>
      </c>
      <c r="C32">
        <v>92.38</v>
      </c>
      <c r="D32">
        <v>28</v>
      </c>
      <c r="E32">
        <v>14</v>
      </c>
      <c r="F32">
        <v>8.59</v>
      </c>
      <c r="G32">
        <v>6.1</v>
      </c>
      <c r="H32">
        <v>25</v>
      </c>
      <c r="I32">
        <v>1</v>
      </c>
      <c r="J32">
        <v>2</v>
      </c>
      <c r="K32">
        <v>2</v>
      </c>
    </row>
    <row r="33" spans="1:11" x14ac:dyDescent="0.2">
      <c r="A33" s="27">
        <v>93</v>
      </c>
      <c r="B33">
        <v>5</v>
      </c>
      <c r="C33">
        <v>43.2</v>
      </c>
      <c r="D33">
        <v>150</v>
      </c>
      <c r="E33">
        <v>28</v>
      </c>
      <c r="F33">
        <v>7</v>
      </c>
      <c r="G33">
        <v>100</v>
      </c>
      <c r="H33">
        <v>25</v>
      </c>
      <c r="I33">
        <v>1</v>
      </c>
      <c r="J33">
        <v>2</v>
      </c>
      <c r="K33">
        <v>2</v>
      </c>
    </row>
    <row r="34" spans="1:11" x14ac:dyDescent="0.2">
      <c r="A34" s="27">
        <v>96</v>
      </c>
      <c r="B34">
        <v>77.33</v>
      </c>
      <c r="C34">
        <v>92.38</v>
      </c>
      <c r="D34">
        <v>28</v>
      </c>
      <c r="E34">
        <v>14</v>
      </c>
      <c r="F34">
        <v>8.59</v>
      </c>
      <c r="G34">
        <v>6.1</v>
      </c>
      <c r="H34">
        <v>25</v>
      </c>
      <c r="I34">
        <v>1</v>
      </c>
      <c r="J34">
        <v>2</v>
      </c>
      <c r="K34">
        <v>2</v>
      </c>
    </row>
    <row r="35" spans="1:11" x14ac:dyDescent="0.2">
      <c r="A35" s="27">
        <v>99</v>
      </c>
      <c r="B35">
        <v>77.33</v>
      </c>
      <c r="C35">
        <v>92.38</v>
      </c>
      <c r="D35">
        <v>28</v>
      </c>
      <c r="E35">
        <v>14</v>
      </c>
      <c r="F35">
        <v>8.59</v>
      </c>
      <c r="G35">
        <v>6.1</v>
      </c>
      <c r="H35">
        <v>25</v>
      </c>
      <c r="I35">
        <v>1</v>
      </c>
      <c r="J35">
        <v>2</v>
      </c>
      <c r="K35">
        <v>2</v>
      </c>
    </row>
    <row r="36" spans="1:11" x14ac:dyDescent="0.2">
      <c r="A36" s="27">
        <v>102</v>
      </c>
      <c r="B36">
        <v>77.33</v>
      </c>
      <c r="C36">
        <v>92.38</v>
      </c>
      <c r="D36">
        <v>28</v>
      </c>
      <c r="E36">
        <v>14</v>
      </c>
      <c r="F36">
        <v>8.59</v>
      </c>
      <c r="G36">
        <v>6.1</v>
      </c>
      <c r="H36">
        <v>25</v>
      </c>
      <c r="I36">
        <v>1</v>
      </c>
      <c r="J36">
        <v>2</v>
      </c>
      <c r="K36">
        <v>2</v>
      </c>
    </row>
    <row r="37" spans="1:11" x14ac:dyDescent="0.2">
      <c r="A37" s="27">
        <v>105</v>
      </c>
      <c r="B37">
        <v>5</v>
      </c>
      <c r="C37">
        <v>43.2</v>
      </c>
      <c r="D37">
        <v>150</v>
      </c>
      <c r="E37">
        <v>28</v>
      </c>
      <c r="F37">
        <v>7</v>
      </c>
      <c r="G37">
        <v>100</v>
      </c>
      <c r="H37">
        <v>25</v>
      </c>
      <c r="I37">
        <v>1</v>
      </c>
      <c r="J37">
        <v>2</v>
      </c>
      <c r="K37">
        <v>2</v>
      </c>
    </row>
    <row r="38" spans="1:11" x14ac:dyDescent="0.2">
      <c r="A38" s="27">
        <v>108</v>
      </c>
      <c r="B38">
        <v>5</v>
      </c>
      <c r="C38">
        <v>43.2</v>
      </c>
      <c r="D38">
        <v>150</v>
      </c>
      <c r="E38">
        <v>28</v>
      </c>
      <c r="F38">
        <v>7</v>
      </c>
      <c r="G38">
        <v>100</v>
      </c>
      <c r="H38">
        <v>25</v>
      </c>
      <c r="I38">
        <v>1</v>
      </c>
      <c r="J38">
        <v>2</v>
      </c>
      <c r="K38">
        <v>2</v>
      </c>
    </row>
    <row r="39" spans="1:11" x14ac:dyDescent="0.2">
      <c r="A39" s="27">
        <v>111</v>
      </c>
      <c r="B39">
        <v>5</v>
      </c>
      <c r="C39">
        <v>43.2</v>
      </c>
      <c r="D39">
        <v>150</v>
      </c>
      <c r="E39">
        <v>28</v>
      </c>
      <c r="F39">
        <v>7</v>
      </c>
      <c r="G39">
        <v>100</v>
      </c>
      <c r="H39">
        <v>25</v>
      </c>
      <c r="I39">
        <v>1</v>
      </c>
      <c r="J39">
        <v>2</v>
      </c>
      <c r="K3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B7" sqref="B7:I7"/>
    </sheetView>
  </sheetViews>
  <sheetFormatPr baseColWidth="10" defaultColWidth="8.83203125" defaultRowHeight="16" x14ac:dyDescent="0.2"/>
  <cols>
    <col min="1" max="1" width="14" customWidth="1"/>
    <col min="2" max="3" width="9.6640625" bestFit="1" customWidth="1"/>
    <col min="4" max="4" width="8.33203125" customWidth="1"/>
    <col min="5" max="5" width="6" customWidth="1"/>
    <col min="6" max="6" width="8" customWidth="1"/>
    <col min="7" max="7" width="7.33203125" customWidth="1"/>
    <col min="8" max="8" width="8.83203125" customWidth="1"/>
    <col min="9" max="9" width="6" customWidth="1"/>
  </cols>
  <sheetData>
    <row r="1" spans="1:10" s="3" customFormat="1" ht="32" customHeight="1" x14ac:dyDescent="0.2">
      <c r="A1" s="4"/>
      <c r="B1" s="6" t="s">
        <v>45</v>
      </c>
      <c r="C1" s="6" t="s">
        <v>46</v>
      </c>
      <c r="D1" s="6" t="s">
        <v>47</v>
      </c>
      <c r="E1" s="6" t="s">
        <v>48</v>
      </c>
      <c r="F1" s="6" t="s">
        <v>49</v>
      </c>
      <c r="G1" s="6" t="s">
        <v>50</v>
      </c>
      <c r="H1" s="6" t="s">
        <v>51</v>
      </c>
      <c r="I1" s="6" t="s">
        <v>52</v>
      </c>
      <c r="J1" s="5" t="s">
        <v>53</v>
      </c>
    </row>
    <row r="2" spans="1:10" x14ac:dyDescent="0.2">
      <c r="A2" s="8" t="s">
        <v>22</v>
      </c>
      <c r="B2" s="7">
        <v>0.94736842105263153</v>
      </c>
      <c r="C2" s="7">
        <v>0.94842105263157894</v>
      </c>
      <c r="D2" s="7">
        <v>0.94736842105263153</v>
      </c>
      <c r="E2" s="7">
        <v>0.94500537056928025</v>
      </c>
      <c r="F2" s="7">
        <v>0.89400278940027889</v>
      </c>
      <c r="G2" s="7">
        <v>0.89567430082606847</v>
      </c>
      <c r="H2" s="7">
        <v>0.85858585858585856</v>
      </c>
      <c r="I2" s="7">
        <v>0.93939393939393923</v>
      </c>
      <c r="J2" t="s">
        <v>54</v>
      </c>
    </row>
    <row r="3" spans="1:10" x14ac:dyDescent="0.2">
      <c r="A3" s="8" t="s">
        <v>24</v>
      </c>
      <c r="B3" s="7">
        <v>0.92105263157894735</v>
      </c>
      <c r="C3" s="7">
        <v>0.92649122807017537</v>
      </c>
      <c r="D3" s="7">
        <v>0.92105263157894735</v>
      </c>
      <c r="E3" s="7">
        <v>0.90987951244571041</v>
      </c>
      <c r="F3" s="7">
        <v>0.83921015514809594</v>
      </c>
      <c r="G3" s="7">
        <v>0.84364325093416526</v>
      </c>
      <c r="H3" s="7">
        <v>0.7474747474747474</v>
      </c>
      <c r="I3" s="7">
        <v>0.90454545454545454</v>
      </c>
      <c r="J3" t="s">
        <v>55</v>
      </c>
    </row>
    <row r="4" spans="1:10" x14ac:dyDescent="0.2">
      <c r="A4" s="8" t="s">
        <v>56</v>
      </c>
      <c r="B4" s="7">
        <v>0.92105263157894735</v>
      </c>
      <c r="C4" s="7">
        <v>0.92649122807017537</v>
      </c>
      <c r="D4" s="7">
        <v>0.92105263157894735</v>
      </c>
      <c r="E4" s="7">
        <v>0.90987951244571041</v>
      </c>
      <c r="F4" s="7">
        <v>0.83921015514809594</v>
      </c>
      <c r="G4" s="7">
        <v>0.84364325093416526</v>
      </c>
      <c r="H4" s="7">
        <v>0.7474747474747474</v>
      </c>
      <c r="I4" s="7">
        <v>0.95454545454545447</v>
      </c>
      <c r="J4" t="s">
        <v>55</v>
      </c>
    </row>
    <row r="5" spans="1:10" x14ac:dyDescent="0.2">
      <c r="A5" s="8" t="s">
        <v>28</v>
      </c>
      <c r="B5" s="7">
        <v>0.92105263157894735</v>
      </c>
      <c r="C5" s="7">
        <v>0.92649122807017537</v>
      </c>
      <c r="D5" s="7">
        <v>0.92105263157894735</v>
      </c>
      <c r="E5" s="7">
        <v>0.90987951244571041</v>
      </c>
      <c r="F5" s="7">
        <v>0.83921015514809594</v>
      </c>
      <c r="G5" s="7">
        <v>0.84364325093416526</v>
      </c>
      <c r="H5" s="7">
        <v>0.7474747474747474</v>
      </c>
      <c r="I5" s="7">
        <v>0.93787878787878809</v>
      </c>
      <c r="J5" t="s">
        <v>55</v>
      </c>
    </row>
    <row r="6" spans="1:10" x14ac:dyDescent="0.2">
      <c r="A6" s="8" t="s">
        <v>30</v>
      </c>
      <c r="B6" s="7">
        <v>0.94736842105263153</v>
      </c>
      <c r="C6" s="7">
        <v>0.94956140350877183</v>
      </c>
      <c r="D6" s="7">
        <v>0.94736842105263153</v>
      </c>
      <c r="E6" s="7">
        <v>0.94766054822532741</v>
      </c>
      <c r="F6" s="7">
        <v>0.89880159786950731</v>
      </c>
      <c r="G6" s="7">
        <v>0.90011522212311967</v>
      </c>
      <c r="H6" s="7">
        <v>0.875</v>
      </c>
      <c r="I6" s="7">
        <v>0.9303030303030303</v>
      </c>
      <c r="J6" t="s">
        <v>57</v>
      </c>
    </row>
    <row r="7" spans="1:10" x14ac:dyDescent="0.2">
      <c r="A7" s="8" t="s">
        <v>32</v>
      </c>
      <c r="B7" s="7">
        <v>0.97368421052631582</v>
      </c>
      <c r="C7" s="7">
        <v>0.97473684210526312</v>
      </c>
      <c r="D7" s="7">
        <v>0.97368421052631582</v>
      </c>
      <c r="E7" s="7">
        <v>0.97332617257429277</v>
      </c>
      <c r="F7" s="7">
        <v>0.94758620689655171</v>
      </c>
      <c r="G7" s="7">
        <v>0.94907248290544866</v>
      </c>
      <c r="H7" s="7">
        <v>0.96969696969696972</v>
      </c>
      <c r="I7" s="7">
        <v>0.94772727272727286</v>
      </c>
      <c r="J7" t="s">
        <v>58</v>
      </c>
    </row>
    <row r="8" spans="1:10" x14ac:dyDescent="0.2">
      <c r="A8" s="9" t="s">
        <v>34</v>
      </c>
      <c r="B8" s="7">
        <v>0.97368421052631582</v>
      </c>
      <c r="C8" s="7">
        <v>0.97587719298245601</v>
      </c>
      <c r="D8" s="7">
        <v>0.97368421052631582</v>
      </c>
      <c r="E8" s="7">
        <v>0.97162471395881023</v>
      </c>
      <c r="F8" s="7">
        <v>0.94794520547945205</v>
      </c>
      <c r="G8" s="7">
        <v>0.94931789011321666</v>
      </c>
      <c r="H8" s="7">
        <v>0.88888888888888884</v>
      </c>
      <c r="I8" s="7">
        <v>0.91287878787878785</v>
      </c>
      <c r="J8" t="s">
        <v>59</v>
      </c>
    </row>
    <row r="9" spans="1:10" x14ac:dyDescent="0.2">
      <c r="A9" s="9" t="s">
        <v>36</v>
      </c>
      <c r="B9" s="7">
        <v>0.86842105263157898</v>
      </c>
      <c r="C9" s="7">
        <v>0.89118421052631569</v>
      </c>
      <c r="D9" s="7">
        <v>0.86842105263157898</v>
      </c>
      <c r="E9" s="7">
        <v>0.87145966419808918</v>
      </c>
      <c r="F9" s="7">
        <v>0.74358974358974361</v>
      </c>
      <c r="G9" s="7">
        <v>0.75069234604042856</v>
      </c>
      <c r="H9" s="7">
        <v>0.76767676767676762</v>
      </c>
      <c r="I9" s="7">
        <v>0.89621212121212124</v>
      </c>
      <c r="J9" t="s">
        <v>60</v>
      </c>
    </row>
    <row r="10" spans="1:10" x14ac:dyDescent="0.2">
      <c r="A10" s="9" t="s">
        <v>38</v>
      </c>
      <c r="B10" s="7">
        <v>0.92105263157894735</v>
      </c>
      <c r="C10" s="7">
        <v>0.92649122807017537</v>
      </c>
      <c r="D10" s="7">
        <v>0.92105263157894735</v>
      </c>
      <c r="E10" s="7">
        <v>0.90987951244571041</v>
      </c>
      <c r="F10" s="7">
        <v>0.83921015514809594</v>
      </c>
      <c r="G10" s="7">
        <v>0.84364325093416526</v>
      </c>
      <c r="H10" s="7">
        <v>0.7474747474747474</v>
      </c>
      <c r="I10" s="7">
        <v>0.94696969696969702</v>
      </c>
      <c r="J10" t="s">
        <v>55</v>
      </c>
    </row>
    <row r="11" spans="1:10" x14ac:dyDescent="0.2">
      <c r="A11" s="9" t="s">
        <v>40</v>
      </c>
      <c r="B11" s="7">
        <v>0.92105263157894735</v>
      </c>
      <c r="C11" s="7">
        <v>0.92649122807017537</v>
      </c>
      <c r="D11" s="7">
        <v>0.92105263157894735</v>
      </c>
      <c r="E11" s="7">
        <v>0.90987951244571041</v>
      </c>
      <c r="F11" s="7">
        <v>0.83921015514809594</v>
      </c>
      <c r="G11" s="7">
        <v>0.84364325093416526</v>
      </c>
      <c r="H11" s="7">
        <v>0.7474747474747474</v>
      </c>
      <c r="I11" s="7">
        <v>0.92954545454545445</v>
      </c>
      <c r="J11" t="s">
        <v>55</v>
      </c>
    </row>
    <row r="12" spans="1:10" x14ac:dyDescent="0.2">
      <c r="A12" s="9" t="s">
        <v>61</v>
      </c>
      <c r="B12" s="7">
        <v>0.92105263157894735</v>
      </c>
      <c r="C12" s="7">
        <v>0.85902255639097735</v>
      </c>
      <c r="D12" s="7">
        <v>0.92105263157894735</v>
      </c>
      <c r="E12" s="7">
        <v>0.88631578947368417</v>
      </c>
      <c r="F12" s="7">
        <v>0.84033613445378152</v>
      </c>
      <c r="G12" s="7">
        <v>0.85199772073874624</v>
      </c>
      <c r="H12" s="7">
        <v>0.66666666666666663</v>
      </c>
      <c r="I12" s="7">
        <v>0.94696969696969702</v>
      </c>
      <c r="J12" t="s">
        <v>62</v>
      </c>
    </row>
    <row r="13" spans="1:10" x14ac:dyDescent="0.2">
      <c r="A13" s="9" t="s">
        <v>43</v>
      </c>
      <c r="B13" s="7">
        <v>0.89473684210526316</v>
      </c>
      <c r="C13" s="7">
        <v>0.82898785425101207</v>
      </c>
      <c r="D13" s="7">
        <v>0.89473684210526316</v>
      </c>
      <c r="E13" s="7">
        <v>0.85991765127103481</v>
      </c>
      <c r="F13" s="7">
        <v>0.7831669044222539</v>
      </c>
      <c r="G13" s="7">
        <v>0.79266098973830423</v>
      </c>
      <c r="H13" s="7">
        <v>0.63636363636363635</v>
      </c>
      <c r="I13" s="7">
        <v>0.94696969696969702</v>
      </c>
      <c r="J13" t="s">
        <v>63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L7" sqref="L7"/>
    </sheetView>
  </sheetViews>
  <sheetFormatPr baseColWidth="10" defaultColWidth="8.83203125" defaultRowHeight="16" x14ac:dyDescent="0.2"/>
  <sheetData>
    <row r="1" spans="1:10" x14ac:dyDescent="0.2">
      <c r="A1" s="11" t="s">
        <v>74</v>
      </c>
      <c r="B1" s="10" t="s">
        <v>45</v>
      </c>
      <c r="C1" s="10" t="s">
        <v>46</v>
      </c>
      <c r="D1" s="10" t="s">
        <v>47</v>
      </c>
      <c r="E1" s="10" t="s">
        <v>48</v>
      </c>
      <c r="F1" s="10" t="s">
        <v>49</v>
      </c>
      <c r="G1" s="10" t="s">
        <v>50</v>
      </c>
      <c r="H1" s="10" t="s">
        <v>51</v>
      </c>
      <c r="I1" s="10" t="s">
        <v>52</v>
      </c>
      <c r="J1" s="10" t="s">
        <v>53</v>
      </c>
    </row>
    <row r="2" spans="1:10" x14ac:dyDescent="0.2">
      <c r="A2" s="12" t="s">
        <v>22</v>
      </c>
      <c r="B2" s="13">
        <v>0.98684210526315785</v>
      </c>
      <c r="C2" s="13">
        <v>0.98903508771929827</v>
      </c>
      <c r="D2" s="13">
        <v>0.98684210526315785</v>
      </c>
      <c r="E2" s="13">
        <v>0.98729399255715056</v>
      </c>
      <c r="F2" s="13">
        <v>0.97411444141689374</v>
      </c>
      <c r="G2" s="13">
        <v>0.97446268364696997</v>
      </c>
      <c r="H2" s="13">
        <v>0.98550724637681153</v>
      </c>
      <c r="I2" s="13">
        <v>0.95681818181818179</v>
      </c>
      <c r="J2" t="s">
        <v>64</v>
      </c>
    </row>
    <row r="3" spans="1:10" x14ac:dyDescent="0.2">
      <c r="A3" s="12" t="s">
        <v>24</v>
      </c>
      <c r="B3" s="13">
        <v>0.97368421052631582</v>
      </c>
      <c r="C3" s="13">
        <v>0.97614572144647338</v>
      </c>
      <c r="D3" s="13">
        <v>0.97368421052631582</v>
      </c>
      <c r="E3" s="13">
        <v>0.97375203472599026</v>
      </c>
      <c r="F3" s="13">
        <v>0.9477842665750601</v>
      </c>
      <c r="G3" s="13">
        <v>0.9487676454984636</v>
      </c>
      <c r="H3" s="13">
        <v>0.97101449275362317</v>
      </c>
      <c r="I3" s="13">
        <v>0.93863636363636371</v>
      </c>
      <c r="J3" t="s">
        <v>65</v>
      </c>
    </row>
    <row r="4" spans="1:10" x14ac:dyDescent="0.2">
      <c r="A4" s="12" t="s">
        <v>56</v>
      </c>
      <c r="B4" s="13">
        <v>0.97368421052631582</v>
      </c>
      <c r="C4" s="13">
        <v>0.97395273899033297</v>
      </c>
      <c r="D4" s="13">
        <v>0.97368421052631582</v>
      </c>
      <c r="E4" s="13">
        <v>0.97302104057394345</v>
      </c>
      <c r="F4" s="13">
        <v>0.94713043478260872</v>
      </c>
      <c r="G4" s="13">
        <v>0.947571041323367</v>
      </c>
      <c r="H4" s="13">
        <v>0.91884057971014499</v>
      </c>
      <c r="I4" s="13">
        <v>0.91287878787878807</v>
      </c>
      <c r="J4" t="s">
        <v>66</v>
      </c>
    </row>
    <row r="5" spans="1:10" x14ac:dyDescent="0.2">
      <c r="A5" s="12" t="s">
        <v>28</v>
      </c>
      <c r="B5" s="13">
        <v>0.98684210526315785</v>
      </c>
      <c r="C5" s="13">
        <v>0.98903508771929827</v>
      </c>
      <c r="D5" s="13">
        <v>0.98684210526315785</v>
      </c>
      <c r="E5" s="13">
        <v>0.98729399255715056</v>
      </c>
      <c r="F5" s="13">
        <v>0.97411444141689374</v>
      </c>
      <c r="G5" s="13">
        <v>0.97446268364696997</v>
      </c>
      <c r="H5" s="13">
        <v>0.98550724637681153</v>
      </c>
      <c r="I5" s="13">
        <v>0.95681818181818179</v>
      </c>
      <c r="J5" t="s">
        <v>64</v>
      </c>
    </row>
    <row r="6" spans="1:10" x14ac:dyDescent="0.2">
      <c r="A6" s="12" t="s">
        <v>30</v>
      </c>
      <c r="B6" s="13">
        <v>0.96052631578947367</v>
      </c>
      <c r="C6" s="13">
        <v>0.96019675812908889</v>
      </c>
      <c r="D6" s="13">
        <v>0.96052631578947367</v>
      </c>
      <c r="E6" s="13">
        <v>0.96015554349792009</v>
      </c>
      <c r="F6" s="13">
        <v>0.92118907708261322</v>
      </c>
      <c r="G6" s="13">
        <v>0.92154485025385879</v>
      </c>
      <c r="H6" s="13">
        <v>0.90434782608695652</v>
      </c>
      <c r="I6" s="13">
        <v>0.92121212121212126</v>
      </c>
      <c r="J6" t="s">
        <v>67</v>
      </c>
    </row>
    <row r="7" spans="1:10" x14ac:dyDescent="0.2">
      <c r="A7" s="10" t="s">
        <v>32</v>
      </c>
      <c r="B7" s="13">
        <v>0.96052631578947367</v>
      </c>
      <c r="C7" s="13">
        <v>0.96831364124597197</v>
      </c>
      <c r="D7" s="13">
        <v>0.96052631578947367</v>
      </c>
      <c r="E7" s="13">
        <v>0.96141013346120041</v>
      </c>
      <c r="F7" s="13">
        <v>0.92215773301468074</v>
      </c>
      <c r="G7" s="13">
        <v>0.92436773811845485</v>
      </c>
      <c r="H7" s="13">
        <v>0.9565217391304347</v>
      </c>
      <c r="I7" s="13">
        <v>0.94772727272727286</v>
      </c>
      <c r="J7" t="s">
        <v>68</v>
      </c>
    </row>
    <row r="8" spans="1:10" x14ac:dyDescent="0.2">
      <c r="A8" s="10" t="s">
        <v>34</v>
      </c>
      <c r="B8" s="13">
        <v>0.97368421052631582</v>
      </c>
      <c r="C8" s="13">
        <v>0.97368421052631582</v>
      </c>
      <c r="D8" s="13">
        <v>0.97368421052631582</v>
      </c>
      <c r="E8" s="13">
        <v>0.97368421052631582</v>
      </c>
      <c r="F8" s="13">
        <v>0.94790952707333787</v>
      </c>
      <c r="G8" s="13">
        <v>0.94790952707333787</v>
      </c>
      <c r="H8" s="13">
        <v>0.91884057971014499</v>
      </c>
      <c r="I8" s="13">
        <v>0.91287878787878785</v>
      </c>
      <c r="J8" t="s">
        <v>69</v>
      </c>
    </row>
    <row r="9" spans="1:10" x14ac:dyDescent="0.2">
      <c r="A9" s="10" t="s">
        <v>36</v>
      </c>
      <c r="B9" s="13">
        <v>0.75</v>
      </c>
      <c r="C9" s="13">
        <v>0.93562321953953198</v>
      </c>
      <c r="D9" s="13">
        <v>0.75</v>
      </c>
      <c r="E9" s="13">
        <v>0.73823268078558368</v>
      </c>
      <c r="F9" s="13">
        <v>0.55113459745104132</v>
      </c>
      <c r="G9" s="13">
        <v>0.61698253994356578</v>
      </c>
      <c r="H9" s="13">
        <v>0.72463768115942029</v>
      </c>
      <c r="I9" s="13">
        <v>0.92954545454545445</v>
      </c>
      <c r="J9" t="s">
        <v>70</v>
      </c>
    </row>
    <row r="10" spans="1:10" x14ac:dyDescent="0.2">
      <c r="A10" s="10" t="s">
        <v>38</v>
      </c>
      <c r="B10" s="13">
        <v>0.97368421052631582</v>
      </c>
      <c r="C10" s="13">
        <v>0.97578947368421043</v>
      </c>
      <c r="D10" s="13">
        <v>0.97368421052631582</v>
      </c>
      <c r="E10" s="13">
        <v>0.97094298245614041</v>
      </c>
      <c r="F10" s="13">
        <v>0.94725884802220683</v>
      </c>
      <c r="G10" s="13">
        <v>0.94866703074422265</v>
      </c>
      <c r="H10" s="13">
        <v>0.8666666666666667</v>
      </c>
      <c r="I10" s="13">
        <v>0.92121212121212126</v>
      </c>
      <c r="J10" t="s">
        <v>71</v>
      </c>
    </row>
    <row r="11" spans="1:10" x14ac:dyDescent="0.2">
      <c r="A11" s="10" t="s">
        <v>40</v>
      </c>
      <c r="B11" s="13">
        <v>0.96052631578947367</v>
      </c>
      <c r="C11" s="13">
        <v>0.96189133548156092</v>
      </c>
      <c r="D11" s="13">
        <v>0.96052631578947367</v>
      </c>
      <c r="E11" s="13">
        <v>0.95772459911568797</v>
      </c>
      <c r="F11" s="13">
        <v>0.92019600980048999</v>
      </c>
      <c r="G11" s="13">
        <v>0.92139497770289325</v>
      </c>
      <c r="H11" s="13">
        <v>0.85217391304347823</v>
      </c>
      <c r="I11" s="13">
        <v>0.93787878787878787</v>
      </c>
      <c r="J11" t="s">
        <v>72</v>
      </c>
    </row>
    <row r="12" spans="1:10" x14ac:dyDescent="0.2">
      <c r="A12" s="12" t="s">
        <v>75</v>
      </c>
      <c r="B12" s="13">
        <v>0.98684210526315785</v>
      </c>
      <c r="C12" s="13">
        <v>0.98739035087719307</v>
      </c>
      <c r="D12" s="13">
        <v>0.98684210526315785</v>
      </c>
      <c r="E12" s="13">
        <v>0.98625108871469458</v>
      </c>
      <c r="F12" s="13">
        <v>0.97379310344827585</v>
      </c>
      <c r="G12" s="13">
        <v>0.97414993239108183</v>
      </c>
      <c r="H12" s="13">
        <v>0.93333333333333324</v>
      </c>
      <c r="I12" s="13">
        <v>0.92121212121212126</v>
      </c>
      <c r="J12" t="s">
        <v>73</v>
      </c>
    </row>
    <row r="13" spans="1:10" x14ac:dyDescent="0.2">
      <c r="A13" s="12" t="s">
        <v>76</v>
      </c>
      <c r="B13" s="13">
        <v>0.98684210526315785</v>
      </c>
      <c r="C13" s="13">
        <v>0.98739035087719307</v>
      </c>
      <c r="D13" s="13">
        <v>0.98684210526315785</v>
      </c>
      <c r="E13" s="13">
        <v>0.98625108871469458</v>
      </c>
      <c r="F13" s="13">
        <v>0.97379310344827585</v>
      </c>
      <c r="G13" s="13">
        <v>0.97414993239108183</v>
      </c>
      <c r="H13" s="13">
        <v>0.93333333333333324</v>
      </c>
      <c r="I13" s="13">
        <v>0.94696969696969702</v>
      </c>
      <c r="J13" t="s">
        <v>73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orginal_dataset</vt:lpstr>
      <vt:lpstr>Feature_selection</vt:lpstr>
      <vt:lpstr>training set</vt:lpstr>
      <vt:lpstr>validation set</vt:lpstr>
      <vt:lpstr>Evaluation for validation set v</vt:lpstr>
      <vt:lpstr>Evaluation for training 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Kałapus</dc:creator>
  <cp:lastModifiedBy>Tomasz Puzyn</cp:lastModifiedBy>
  <dcterms:created xsi:type="dcterms:W3CDTF">2024-03-27T10:53:15Z</dcterms:created>
  <dcterms:modified xsi:type="dcterms:W3CDTF">2024-12-12T08:32:03Z</dcterms:modified>
</cp:coreProperties>
</file>