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0BE476B7-9AED-4E0C-8B8E-E701B9E9444E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Supplementary Table S1" sheetId="3" r:id="rId1"/>
    <sheet name="SupplementaryTable S2" sheetId="5" r:id="rId2"/>
    <sheet name="Supplementary Table S3" sheetId="4" r:id="rId3"/>
    <sheet name="Supplementary Table S4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4" i="4" l="1"/>
  <c r="E194" i="4"/>
  <c r="AG24" i="6" l="1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G192" i="5" l="1"/>
  <c r="B421" i="5" l="1"/>
  <c r="B413" i="5"/>
  <c r="B420" i="5"/>
  <c r="T194" i="4" l="1"/>
  <c r="G193" i="5"/>
  <c r="G382" i="5"/>
  <c r="G383" i="5"/>
  <c r="C195" i="4" l="1"/>
  <c r="C194" i="4"/>
  <c r="D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C108" i="4"/>
  <c r="AK106" i="4"/>
  <c r="AK107" i="4" s="1"/>
  <c r="AJ106" i="4"/>
  <c r="AJ107" i="4" s="1"/>
  <c r="AI106" i="4"/>
  <c r="AI107" i="4" s="1"/>
  <c r="AH106" i="4"/>
  <c r="AH107" i="4" s="1"/>
  <c r="AG106" i="4"/>
  <c r="AG107" i="4" s="1"/>
  <c r="AF106" i="4"/>
  <c r="AF107" i="4" s="1"/>
  <c r="AE106" i="4"/>
  <c r="AE107" i="4" s="1"/>
  <c r="AD106" i="4"/>
  <c r="AD107" i="4" s="1"/>
  <c r="AC106" i="4"/>
  <c r="AC107" i="4" s="1"/>
  <c r="AB106" i="4"/>
  <c r="AB107" i="4" s="1"/>
  <c r="AA106" i="4"/>
  <c r="AA107" i="4" s="1"/>
  <c r="Z106" i="4"/>
  <c r="Z107" i="4" s="1"/>
  <c r="Y106" i="4"/>
  <c r="Y107" i="4" s="1"/>
  <c r="X106" i="4"/>
  <c r="X107" i="4" s="1"/>
  <c r="W106" i="4"/>
  <c r="W107" i="4" s="1"/>
  <c r="V106" i="4"/>
  <c r="V107" i="4" s="1"/>
  <c r="U106" i="4"/>
  <c r="U107" i="4" s="1"/>
  <c r="T106" i="4"/>
  <c r="T107" i="4" s="1"/>
  <c r="S106" i="4"/>
  <c r="S107" i="4" s="1"/>
  <c r="R106" i="4"/>
  <c r="R107" i="4" s="1"/>
  <c r="Q106" i="4"/>
  <c r="Q107" i="4" s="1"/>
  <c r="P106" i="4"/>
  <c r="P107" i="4" s="1"/>
  <c r="O106" i="4"/>
  <c r="O107" i="4" s="1"/>
  <c r="N106" i="4"/>
  <c r="N107" i="4" s="1"/>
  <c r="M106" i="4"/>
  <c r="M107" i="4" s="1"/>
  <c r="L106" i="4"/>
  <c r="L107" i="4" s="1"/>
  <c r="K106" i="4"/>
  <c r="K107" i="4" s="1"/>
  <c r="J106" i="4"/>
  <c r="J107" i="4" s="1"/>
  <c r="I106" i="4"/>
  <c r="I107" i="4" s="1"/>
  <c r="H106" i="4"/>
  <c r="H107" i="4" s="1"/>
  <c r="G106" i="4"/>
  <c r="G107" i="4" s="1"/>
  <c r="F106" i="4"/>
  <c r="F107" i="4" s="1"/>
  <c r="E106" i="4"/>
  <c r="E107" i="4" s="1"/>
  <c r="D106" i="4"/>
  <c r="D107" i="4" s="1"/>
  <c r="C106" i="4"/>
  <c r="C107" i="4" s="1"/>
  <c r="C196" i="4" l="1"/>
  <c r="J195" i="4"/>
  <c r="J194" i="4"/>
  <c r="D195" i="4"/>
  <c r="E195" i="4"/>
  <c r="F195" i="4"/>
  <c r="G195" i="4"/>
  <c r="H195" i="4"/>
  <c r="I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AA195" i="4"/>
  <c r="AB195" i="4"/>
  <c r="AC195" i="4"/>
  <c r="AD195" i="4"/>
  <c r="AE195" i="4"/>
  <c r="AF195" i="4"/>
  <c r="AG195" i="4"/>
  <c r="AH195" i="4"/>
  <c r="AI195" i="4"/>
  <c r="AJ195" i="4"/>
  <c r="AK195" i="4"/>
  <c r="F194" i="4"/>
  <c r="G194" i="4"/>
  <c r="H194" i="4"/>
  <c r="I194" i="4"/>
  <c r="K194" i="4"/>
  <c r="L194" i="4"/>
  <c r="M194" i="4"/>
  <c r="N194" i="4"/>
  <c r="O194" i="4"/>
  <c r="P194" i="4"/>
  <c r="Q194" i="4"/>
  <c r="R194" i="4"/>
  <c r="S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G196" i="4" l="1"/>
  <c r="F196" i="4"/>
  <c r="AJ196" i="4"/>
  <c r="AD196" i="4"/>
  <c r="X196" i="4"/>
  <c r="R196" i="4"/>
  <c r="L196" i="4"/>
  <c r="J196" i="4"/>
  <c r="AI196" i="4"/>
  <c r="AC196" i="4"/>
  <c r="Q196" i="4"/>
  <c r="AF196" i="4"/>
  <c r="T196" i="4"/>
  <c r="H196" i="4"/>
  <c r="AK196" i="4"/>
  <c r="AE196" i="4"/>
  <c r="Y196" i="4"/>
  <c r="S196" i="4"/>
  <c r="M196" i="4"/>
  <c r="W196" i="4"/>
  <c r="K196" i="4"/>
  <c r="Z196" i="4"/>
  <c r="N196" i="4"/>
  <c r="E196" i="4"/>
  <c r="AG196" i="4"/>
  <c r="AA196" i="4"/>
  <c r="U196" i="4"/>
  <c r="O196" i="4"/>
  <c r="I196" i="4"/>
  <c r="AH196" i="4"/>
  <c r="AB196" i="4"/>
  <c r="V196" i="4"/>
  <c r="P196" i="4"/>
  <c r="D196" i="4"/>
  <c r="G400" i="5"/>
  <c r="G401" i="5"/>
</calcChain>
</file>

<file path=xl/sharedStrings.xml><?xml version="1.0" encoding="utf-8"?>
<sst xmlns="http://schemas.openxmlformats.org/spreadsheetml/2006/main" count="1828" uniqueCount="806">
  <si>
    <t>Li7</t>
  </si>
  <si>
    <t>Mg25</t>
  </si>
  <si>
    <t>Ca43</t>
  </si>
  <si>
    <t>Sc45</t>
  </si>
  <si>
    <t>Ti49</t>
  </si>
  <si>
    <t>V51</t>
  </si>
  <si>
    <t>Cr53</t>
  </si>
  <si>
    <t>Mn55</t>
  </si>
  <si>
    <t>Fe57</t>
  </si>
  <si>
    <t>Zn66</t>
  </si>
  <si>
    <t>Rb85</t>
  </si>
  <si>
    <t>Sr88</t>
  </si>
  <si>
    <t>Y89</t>
  </si>
  <si>
    <t>Zr91</t>
  </si>
  <si>
    <t>Nb93</t>
  </si>
  <si>
    <t>Ba137</t>
  </si>
  <si>
    <t>La139</t>
  </si>
  <si>
    <t>Ce140</t>
  </si>
  <si>
    <t>Pr141</t>
  </si>
  <si>
    <t>Nd146</t>
  </si>
  <si>
    <t>Sm149</t>
  </si>
  <si>
    <t>Eu151</t>
  </si>
  <si>
    <t>Gd157</t>
  </si>
  <si>
    <t>Tb159</t>
  </si>
  <si>
    <t>Dy163</t>
  </si>
  <si>
    <t>Ho165</t>
  </si>
  <si>
    <t>Er</t>
  </si>
  <si>
    <t>Tm169</t>
  </si>
  <si>
    <t>Yb173</t>
  </si>
  <si>
    <t>Lu175</t>
  </si>
  <si>
    <t>Hf179</t>
  </si>
  <si>
    <t>Ta181</t>
  </si>
  <si>
    <t>Pb208</t>
  </si>
  <si>
    <t>Th232</t>
  </si>
  <si>
    <t>U238</t>
  </si>
  <si>
    <t>&lt;4.29</t>
  </si>
  <si>
    <t>&lt;0.095</t>
  </si>
  <si>
    <t>&lt;0.0141</t>
  </si>
  <si>
    <t>&lt;0.20</t>
  </si>
  <si>
    <t>&lt;0.0140</t>
  </si>
  <si>
    <t>&lt;0.00</t>
  </si>
  <si>
    <t>&lt;0.81</t>
  </si>
  <si>
    <t>&lt;4.24</t>
  </si>
  <si>
    <t>&lt;0.135</t>
  </si>
  <si>
    <t>&lt;0.097</t>
  </si>
  <si>
    <t>&lt;1.67</t>
  </si>
  <si>
    <t>&lt;0.022</t>
  </si>
  <si>
    <t>&lt;0.130</t>
  </si>
  <si>
    <t>&lt;0.054</t>
  </si>
  <si>
    <t>&lt;0.0146</t>
  </si>
  <si>
    <t>&lt;0.0083</t>
  </si>
  <si>
    <t>&lt;0.77</t>
  </si>
  <si>
    <t>&lt;0.129</t>
  </si>
  <si>
    <t>&lt;0.089</t>
  </si>
  <si>
    <t>&lt;1.52</t>
  </si>
  <si>
    <t>&lt;0.030</t>
  </si>
  <si>
    <t>&lt;0.0134</t>
  </si>
  <si>
    <t>&lt;0.085</t>
  </si>
  <si>
    <t>&lt;0.055</t>
  </si>
  <si>
    <t>&lt;0.020</t>
  </si>
  <si>
    <t>&lt;0.0148</t>
  </si>
  <si>
    <t>&lt;0.72</t>
  </si>
  <si>
    <t>&lt;2.77</t>
  </si>
  <si>
    <t>&lt;1.48</t>
  </si>
  <si>
    <t>&lt;0.079</t>
  </si>
  <si>
    <t>&lt;0.0136</t>
  </si>
  <si>
    <t>&lt;0.0038</t>
  </si>
  <si>
    <t>&lt;0.133</t>
  </si>
  <si>
    <t>&lt;1.56</t>
  </si>
  <si>
    <t>&lt;0.0124</t>
  </si>
  <si>
    <t>&lt;0.064</t>
  </si>
  <si>
    <t>&lt;0.0086</t>
  </si>
  <si>
    <t>&lt;0.83</t>
  </si>
  <si>
    <t>&lt;0.131</t>
  </si>
  <si>
    <t>&lt;1.02</t>
  </si>
  <si>
    <t>&lt;0.091</t>
  </si>
  <si>
    <t>&lt;1.53</t>
  </si>
  <si>
    <t>&lt;0.024</t>
  </si>
  <si>
    <t>&lt;0.021</t>
  </si>
  <si>
    <t>&lt;0.0211</t>
  </si>
  <si>
    <t>&lt;0.073</t>
  </si>
  <si>
    <t>&lt;0.086</t>
  </si>
  <si>
    <t>&lt;0.037</t>
  </si>
  <si>
    <t>&lt;4.68</t>
  </si>
  <si>
    <t>&lt;2.87</t>
  </si>
  <si>
    <t>&lt;0.090</t>
  </si>
  <si>
    <t>&lt;1.58</t>
  </si>
  <si>
    <t>&lt;0.0129</t>
  </si>
  <si>
    <t>&lt;0.032</t>
  </si>
  <si>
    <t>&lt;0.025</t>
  </si>
  <si>
    <t>&lt;0.0118</t>
  </si>
  <si>
    <t>&lt;0.116</t>
  </si>
  <si>
    <t>&lt;0.124</t>
  </si>
  <si>
    <t>&lt;0.077</t>
  </si>
  <si>
    <t>&lt;0.71</t>
  </si>
  <si>
    <t>&lt;2.89</t>
  </si>
  <si>
    <t>&lt;0.083</t>
  </si>
  <si>
    <t>&lt;0.75</t>
  </si>
  <si>
    <t>&lt;2.81</t>
  </si>
  <si>
    <t>&lt;0.088</t>
  </si>
  <si>
    <t>&lt;0.065</t>
  </si>
  <si>
    <t>&lt;0.0152</t>
  </si>
  <si>
    <t>&lt;0.73</t>
  </si>
  <si>
    <t>&lt;2.60</t>
  </si>
  <si>
    <t>&lt;0.087</t>
  </si>
  <si>
    <t>&lt;0.108</t>
  </si>
  <si>
    <t>&lt;0.062</t>
  </si>
  <si>
    <t>&lt;0.019</t>
  </si>
  <si>
    <t>&lt;0.023</t>
  </si>
  <si>
    <t>&lt;0.0165</t>
  </si>
  <si>
    <t>&lt;0.063</t>
  </si>
  <si>
    <t>&lt;0.071</t>
  </si>
  <si>
    <t>&lt;0.027</t>
  </si>
  <si>
    <t>&lt;0.051</t>
  </si>
  <si>
    <t>&lt;0.70</t>
  </si>
  <si>
    <t>&lt;0.092</t>
  </si>
  <si>
    <t>&lt;1.54</t>
  </si>
  <si>
    <t>&lt;0.026</t>
  </si>
  <si>
    <t>&lt;0.0139</t>
  </si>
  <si>
    <t>&lt;0.082</t>
  </si>
  <si>
    <t>&lt;0.050</t>
  </si>
  <si>
    <t>&lt;0.0079</t>
  </si>
  <si>
    <t>&lt;0.099</t>
  </si>
  <si>
    <t>&lt;1.59</t>
  </si>
  <si>
    <t>&lt;0.113</t>
  </si>
  <si>
    <t>&lt;2.67</t>
  </si>
  <si>
    <t>&lt;0.084</t>
  </si>
  <si>
    <t>&lt;0.0170</t>
  </si>
  <si>
    <t>&lt;0.0104</t>
  </si>
  <si>
    <t>&lt;0.68</t>
  </si>
  <si>
    <t>&lt;4.08</t>
  </si>
  <si>
    <t>&lt;0.138</t>
  </si>
  <si>
    <t>&lt;1.55</t>
  </si>
  <si>
    <t>&lt;0.0121</t>
  </si>
  <si>
    <t>&lt;0.136</t>
  </si>
  <si>
    <t>&lt;0.058</t>
  </si>
  <si>
    <t>&lt;0.036</t>
  </si>
  <si>
    <t>&lt;0.0169</t>
  </si>
  <si>
    <t>&lt;1.51</t>
  </si>
  <si>
    <t>&lt;0.0110</t>
  </si>
  <si>
    <t>&lt;0.070</t>
  </si>
  <si>
    <t>&lt;0.041</t>
  </si>
  <si>
    <t>&lt;0.74</t>
  </si>
  <si>
    <t>&lt;0.081</t>
  </si>
  <si>
    <t>&lt;0.78</t>
  </si>
  <si>
    <t>&lt;2.88</t>
  </si>
  <si>
    <t>&lt;0.0196</t>
  </si>
  <si>
    <t>&lt;0.074</t>
  </si>
  <si>
    <t>&lt;0.0133</t>
  </si>
  <si>
    <t>&lt;0.65</t>
  </si>
  <si>
    <t>&lt;2.75</t>
  </si>
  <si>
    <t>&lt;0.0147</t>
  </si>
  <si>
    <t>&lt;0.094</t>
  </si>
  <si>
    <t>&lt;0.0097</t>
  </si>
  <si>
    <t>&lt;2.63</t>
  </si>
  <si>
    <t>&lt;1.42</t>
  </si>
  <si>
    <t>&lt;0.0159</t>
  </si>
  <si>
    <t>&lt;0.148</t>
  </si>
  <si>
    <t>&lt;0.0238</t>
  </si>
  <si>
    <t>&lt;0.061</t>
  </si>
  <si>
    <t>&lt;0.76</t>
  </si>
  <si>
    <t>&lt;4.07</t>
  </si>
  <si>
    <t>&lt;2.74</t>
  </si>
  <si>
    <t>&lt;0.0237</t>
  </si>
  <si>
    <t>&lt;0.0116</t>
  </si>
  <si>
    <t>&lt;0.183</t>
  </si>
  <si>
    <t>&lt;0.067</t>
  </si>
  <si>
    <t>&lt;0.141</t>
  </si>
  <si>
    <t>&lt;1.65</t>
  </si>
  <si>
    <t>&lt;0.0231</t>
  </si>
  <si>
    <t>&lt;0.0143</t>
  </si>
  <si>
    <t>&lt;0.042</t>
  </si>
  <si>
    <t>&lt;0.163</t>
  </si>
  <si>
    <t>&lt;0.144</t>
  </si>
  <si>
    <t>&lt;0.093</t>
  </si>
  <si>
    <t>&lt;0.028</t>
  </si>
  <si>
    <t>&lt;0.106</t>
  </si>
  <si>
    <t>&lt;0.076</t>
  </si>
  <si>
    <t>&lt;2.62</t>
  </si>
  <si>
    <t>&lt;0.0114</t>
  </si>
  <si>
    <t>&lt;0.052</t>
  </si>
  <si>
    <t>&lt;0.134</t>
  </si>
  <si>
    <t>&lt;1.62</t>
  </si>
  <si>
    <t>&lt;0.120</t>
  </si>
  <si>
    <t>&lt;4.14</t>
  </si>
  <si>
    <t>&lt;1.60</t>
  </si>
  <si>
    <t>&lt;0.0103</t>
  </si>
  <si>
    <t>&lt;0.053</t>
  </si>
  <si>
    <t>&lt;2.73</t>
  </si>
  <si>
    <t>&lt;0.0194</t>
  </si>
  <si>
    <t>&lt;0.0101</t>
  </si>
  <si>
    <t>&lt;0.096</t>
  </si>
  <si>
    <t>&lt;0.0157</t>
  </si>
  <si>
    <t>&lt;4.38</t>
  </si>
  <si>
    <t>&lt;2.82</t>
  </si>
  <si>
    <t>&lt;1.63</t>
  </si>
  <si>
    <t>&lt;0.0081</t>
  </si>
  <si>
    <t>&lt;4.06</t>
  </si>
  <si>
    <t>&lt;0.0252</t>
  </si>
  <si>
    <t>&lt;0.029</t>
  </si>
  <si>
    <t>&lt;0.018</t>
  </si>
  <si>
    <t>&lt;0.177</t>
  </si>
  <si>
    <t>&lt;0.075</t>
  </si>
  <si>
    <t>&lt;4.41</t>
  </si>
  <si>
    <t>&lt;1.50</t>
  </si>
  <si>
    <t>&lt;0.033</t>
  </si>
  <si>
    <t>&lt;0.102</t>
  </si>
  <si>
    <t>&lt;0.069</t>
  </si>
  <si>
    <t>&lt;0.79</t>
  </si>
  <si>
    <t>&lt;4.36</t>
  </si>
  <si>
    <t>&lt;0.039</t>
  </si>
  <si>
    <t>&lt;4.42</t>
  </si>
  <si>
    <t>&lt;0.109</t>
  </si>
  <si>
    <t>&lt;4.57</t>
  </si>
  <si>
    <t>&lt;0.176</t>
  </si>
  <si>
    <t>&lt;0.0130</t>
  </si>
  <si>
    <t>&lt;4.13</t>
  </si>
  <si>
    <t>&lt;2.92</t>
  </si>
  <si>
    <t>&lt;1.57</t>
  </si>
  <si>
    <t>&lt;0.0105</t>
  </si>
  <si>
    <t>&lt;0.0149</t>
  </si>
  <si>
    <t>&lt;0.128</t>
  </si>
  <si>
    <t>&lt;0.0082</t>
  </si>
  <si>
    <t>&lt;1.47</t>
  </si>
  <si>
    <t>&lt;0.040</t>
  </si>
  <si>
    <t>&lt;4.62</t>
  </si>
  <si>
    <t>&lt;1.08</t>
  </si>
  <si>
    <t>&lt;0.101</t>
  </si>
  <si>
    <t>&lt;0.0220</t>
  </si>
  <si>
    <t>&lt;4.28</t>
  </si>
  <si>
    <t>&lt;0.068</t>
  </si>
  <si>
    <t>&lt;4.20</t>
  </si>
  <si>
    <t>&lt;0.0198</t>
  </si>
  <si>
    <t>&lt;0.0122</t>
  </si>
  <si>
    <t>&lt;0.072</t>
  </si>
  <si>
    <t>&lt;0.137</t>
  </si>
  <si>
    <t>&lt;0.0161</t>
  </si>
  <si>
    <t>&lt;0.0128</t>
  </si>
  <si>
    <t>&lt;4.04</t>
  </si>
  <si>
    <t>&lt;1.61</t>
  </si>
  <si>
    <t>&lt;0.0160</t>
  </si>
  <si>
    <t>&lt;0.126</t>
  </si>
  <si>
    <t>&lt;0.0132</t>
  </si>
  <si>
    <t>&lt;2.50</t>
  </si>
  <si>
    <t>&lt;0.080</t>
  </si>
  <si>
    <t>&lt;0.047</t>
  </si>
  <si>
    <t>&lt;0.038</t>
  </si>
  <si>
    <t>&lt;4.48</t>
  </si>
  <si>
    <t>&lt;0.143</t>
  </si>
  <si>
    <t>&lt;0.0262</t>
  </si>
  <si>
    <t>&lt;0.056</t>
  </si>
  <si>
    <t>&lt;0.017</t>
  </si>
  <si>
    <t>&lt;0.0162</t>
  </si>
  <si>
    <t>&lt;0.111</t>
  </si>
  <si>
    <t>&lt;0.0135</t>
  </si>
  <si>
    <t>&lt;4.05</t>
  </si>
  <si>
    <t>&lt;2.79</t>
  </si>
  <si>
    <t>&lt;1.49</t>
  </si>
  <si>
    <t>&lt;4.01</t>
  </si>
  <si>
    <t>&lt;0.146</t>
  </si>
  <si>
    <t>&lt;0.80</t>
  </si>
  <si>
    <t>&lt;4.18</t>
  </si>
  <si>
    <t>&lt;0.151</t>
  </si>
  <si>
    <t>&lt;0.0240</t>
  </si>
  <si>
    <t>&lt;0.158</t>
  </si>
  <si>
    <t>&lt;2.80</t>
  </si>
  <si>
    <t>&lt;0.110</t>
  </si>
  <si>
    <t>&lt;0.057</t>
  </si>
  <si>
    <t>&lt;0.139</t>
  </si>
  <si>
    <t>&lt;2.83</t>
  </si>
  <si>
    <t>&lt;0.147</t>
  </si>
  <si>
    <t>&lt;1.12</t>
  </si>
  <si>
    <t>&lt;0.0175</t>
  </si>
  <si>
    <t>&lt;0.85</t>
  </si>
  <si>
    <t>&lt;0.0248</t>
  </si>
  <si>
    <t>&lt;0.104</t>
  </si>
  <si>
    <t>&lt;4.12</t>
  </si>
  <si>
    <t>&lt;0.0206</t>
  </si>
  <si>
    <t>&lt;0.0098</t>
  </si>
  <si>
    <t>&lt;4.31</t>
  </si>
  <si>
    <t>&lt;0.0155</t>
  </si>
  <si>
    <t>SE</t>
  </si>
  <si>
    <t>signal</t>
  </si>
  <si>
    <t>Instrument</t>
  </si>
  <si>
    <t>RF forward power</t>
  </si>
  <si>
    <t xml:space="preserve">1200 W </t>
  </si>
  <si>
    <t>Sample cones</t>
  </si>
  <si>
    <t xml:space="preserve">H cone Ni </t>
  </si>
  <si>
    <t>Skimmer cones</t>
  </si>
  <si>
    <t>Integration time</t>
  </si>
  <si>
    <t>Mass resolution</t>
  </si>
  <si>
    <t>ElementXR</t>
    <phoneticPr fontId="3" type="noConversion"/>
  </si>
  <si>
    <t>RESOlutin M-50</t>
  </si>
  <si>
    <t>wavelength</t>
  </si>
  <si>
    <t>Energy density</t>
  </si>
  <si>
    <t>ablation type</t>
  </si>
  <si>
    <t>spot</t>
  </si>
  <si>
    <t>Spot size</t>
  </si>
  <si>
    <t>Carrier gas</t>
  </si>
  <si>
    <t>Pulse rate</t>
  </si>
  <si>
    <r>
      <t xml:space="preserve">4J/cm </t>
    </r>
    <r>
      <rPr>
        <vertAlign val="superscript"/>
        <sz val="12"/>
        <rFont val="Times New Roman"/>
        <family val="1"/>
      </rPr>
      <t>2</t>
    </r>
    <phoneticPr fontId="3" type="noConversion"/>
  </si>
  <si>
    <t>90 µm for  BZS;60 µm forWS-1</t>
    <phoneticPr fontId="3" type="noConversion"/>
  </si>
  <si>
    <t>6 Hz</t>
    <phoneticPr fontId="3" type="noConversion"/>
  </si>
  <si>
    <t>UV 193 nm (ArF excimer)</t>
    <phoneticPr fontId="3" type="noConversion"/>
  </si>
  <si>
    <t>Ablation time</t>
    <phoneticPr fontId="3" type="noConversion"/>
  </si>
  <si>
    <t>30s</t>
    <phoneticPr fontId="3" type="noConversion"/>
  </si>
  <si>
    <t>Helium 800 ml/min</t>
    <phoneticPr fontId="3" type="noConversion"/>
  </si>
  <si>
    <t>Gas blank time</t>
    <phoneticPr fontId="3" type="noConversion"/>
  </si>
  <si>
    <t>20s</t>
    <phoneticPr fontId="3" type="noConversion"/>
  </si>
  <si>
    <t>Laser ablation system for element analysis</t>
    <phoneticPr fontId="3" type="noConversion"/>
  </si>
  <si>
    <t xml:space="preserve">Mass spectrometry parameters for Sr isotope analysis </t>
    <phoneticPr fontId="3" type="noConversion"/>
  </si>
  <si>
    <t>Oxide molecular</t>
  </si>
  <si>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</t>
    </r>
    <r>
      <rPr>
        <vertAlign val="superscript"/>
        <sz val="12"/>
        <rFont val="Times New Roman"/>
        <family val="1"/>
      </rPr>
      <t>16</t>
    </r>
    <r>
      <rPr>
        <sz val="12"/>
        <rFont val="Times New Roman"/>
        <family val="1"/>
      </rPr>
      <t>O/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U&lt;0.3%</t>
    </r>
    <phoneticPr fontId="3" type="noConversion"/>
  </si>
  <si>
    <t>low mode</t>
    <phoneticPr fontId="3" type="noConversion"/>
  </si>
  <si>
    <t xml:space="preserve">1350 W </t>
    <phoneticPr fontId="3" type="noConversion"/>
  </si>
  <si>
    <t>Auxiliary gas (Ar) flow rate</t>
  </si>
  <si>
    <t>Sample gas (Ar) flow rate</t>
  </si>
  <si>
    <t>Cooling gas (Ar) flow rate</t>
  </si>
  <si>
    <r>
      <t>0.85 L min</t>
    </r>
    <r>
      <rPr>
        <vertAlign val="superscript"/>
        <sz val="12"/>
        <rFont val="Times New Roman"/>
        <family val="1"/>
      </rPr>
      <t>−1 </t>
    </r>
    <r>
      <rPr>
        <sz val="12"/>
        <rFont val="Times New Roman"/>
        <family val="1"/>
      </rPr>
      <t>(optimized daily)</t>
    </r>
    <phoneticPr fontId="3" type="noConversion"/>
  </si>
  <si>
    <r>
      <t>0.95  L min</t>
    </r>
    <r>
      <rPr>
        <vertAlign val="superscript"/>
        <sz val="12"/>
        <rFont val="Times New Roman"/>
        <family val="1"/>
      </rPr>
      <t>−1</t>
    </r>
    <r>
      <rPr>
        <sz val="12"/>
        <rFont val="Times New Roman"/>
        <family val="1"/>
      </rPr>
      <t> (optimized daily)</t>
    </r>
    <phoneticPr fontId="3" type="noConversion"/>
  </si>
  <si>
    <r>
      <t>16.00 L min</t>
    </r>
    <r>
      <rPr>
        <vertAlign val="superscript"/>
        <sz val="12"/>
        <rFont val="Times New Roman"/>
        <family val="1"/>
      </rPr>
      <t>−1</t>
    </r>
    <phoneticPr fontId="3" type="noConversion"/>
  </si>
  <si>
    <t>Neptune Plus</t>
  </si>
  <si>
    <t>0.98 L min-1 (optimized daily)</t>
  </si>
  <si>
    <t>Sample gas(Ar) flow rate</t>
  </si>
  <si>
    <t>0.975 L min-1 (optimized daily)</t>
  </si>
  <si>
    <t>Cooling gas(Ar) flow rate</t>
  </si>
  <si>
    <t>16.00 L min-1</t>
  </si>
  <si>
    <t>Measurement mode</t>
  </si>
  <si>
    <t>Static</t>
  </si>
  <si>
    <t>Interface cones</t>
  </si>
  <si>
    <t>H sample cone + X skimmer cone</t>
  </si>
  <si>
    <t>Acceleration voltage</t>
  </si>
  <si>
    <t>10 kV</t>
  </si>
  <si>
    <t>Detection system</t>
  </si>
  <si>
    <t>Seven Faraday cups</t>
  </si>
  <si>
    <r>
      <t xml:space="preserve">4J/cm </t>
    </r>
    <r>
      <rPr>
        <vertAlign val="superscript"/>
        <sz val="12"/>
        <rFont val="Times New Roman"/>
        <family val="1"/>
      </rPr>
      <t>2</t>
    </r>
    <phoneticPr fontId="3" type="noConversion"/>
  </si>
  <si>
    <t>7Hz</t>
    <phoneticPr fontId="3" type="noConversion"/>
  </si>
  <si>
    <t>155 µm for  BZS;112 µm forWS-1</t>
    <phoneticPr fontId="3" type="noConversion"/>
  </si>
  <si>
    <t>30s</t>
    <phoneticPr fontId="3" type="noConversion"/>
  </si>
  <si>
    <t>0.262 s in laser mode</t>
    <phoneticPr fontId="3" type="noConversion"/>
  </si>
  <si>
    <t>4.19 s in solution mode</t>
    <phoneticPr fontId="3" type="noConversion"/>
  </si>
  <si>
    <t>Name</t>
    <phoneticPr fontId="1" type="noConversion"/>
  </si>
  <si>
    <t>NIST610-2</t>
  </si>
  <si>
    <t>NIST610-3</t>
  </si>
  <si>
    <t>NIST610-4</t>
  </si>
  <si>
    <t>NIST610-5</t>
  </si>
  <si>
    <t>NIST610-6</t>
  </si>
  <si>
    <t>NIST610-7</t>
  </si>
  <si>
    <t>NIST610-8</t>
  </si>
  <si>
    <t>NIST610-9</t>
  </si>
  <si>
    <t>NIST610-10</t>
  </si>
  <si>
    <t>NIST610-11</t>
  </si>
  <si>
    <t>NIST612-2</t>
  </si>
  <si>
    <t>NIST612-3</t>
  </si>
  <si>
    <t>NIST612-4</t>
  </si>
  <si>
    <t>NIST612-5</t>
  </si>
  <si>
    <t>NIST612-6</t>
  </si>
  <si>
    <t>NIST612-7</t>
  </si>
  <si>
    <t>NIST612-8</t>
  </si>
  <si>
    <t>NIST612-9</t>
  </si>
  <si>
    <t>NIST612-10</t>
  </si>
  <si>
    <t>NIST612-11</t>
  </si>
  <si>
    <t>NIST612-12</t>
  </si>
  <si>
    <t>WS-1-1</t>
    <phoneticPr fontId="1" type="noConversion"/>
  </si>
  <si>
    <t>WS-1-2</t>
  </si>
  <si>
    <t>WS-1-3</t>
  </si>
  <si>
    <t>WS-1-4</t>
  </si>
  <si>
    <t>WS-1-5</t>
  </si>
  <si>
    <t>WS-1-6</t>
  </si>
  <si>
    <t>WS-1-7</t>
  </si>
  <si>
    <t>WS-1-8</t>
  </si>
  <si>
    <t>WS-1-9</t>
  </si>
  <si>
    <t>WS-1-10</t>
  </si>
  <si>
    <t>WS-1-11</t>
  </si>
  <si>
    <t>WS-1-12</t>
  </si>
  <si>
    <t>WS-1-13</t>
  </si>
  <si>
    <t>WS-1-14</t>
  </si>
  <si>
    <t>WS-1-15</t>
  </si>
  <si>
    <t>WS-1-16</t>
  </si>
  <si>
    <t>WS-1-17</t>
  </si>
  <si>
    <t>WS-1-18</t>
  </si>
  <si>
    <t>WS-1-19</t>
  </si>
  <si>
    <t>WS-1-20</t>
  </si>
  <si>
    <t>WS-1-21</t>
  </si>
  <si>
    <t>WS-1-22</t>
  </si>
  <si>
    <t>WS-1-23</t>
  </si>
  <si>
    <t>WS-1-24</t>
  </si>
  <si>
    <t>WS-1-25</t>
  </si>
  <si>
    <t>WS-1-26</t>
  </si>
  <si>
    <t>WS-1-27</t>
  </si>
  <si>
    <t>WS-1-28</t>
  </si>
  <si>
    <t>WS-1-29</t>
  </si>
  <si>
    <t>WS-1-30</t>
  </si>
  <si>
    <t>WS-1-31</t>
  </si>
  <si>
    <t>WS-1-32</t>
  </si>
  <si>
    <t>WS-1-33</t>
  </si>
  <si>
    <t>WS-1-34</t>
  </si>
  <si>
    <t>WS-1-35</t>
  </si>
  <si>
    <t>WS-1-36</t>
  </si>
  <si>
    <t>WS-1-37</t>
  </si>
  <si>
    <t>WS-1-38</t>
  </si>
  <si>
    <t>WS-1-39</t>
  </si>
  <si>
    <t>WS-1-40</t>
  </si>
  <si>
    <t>WS-1-41</t>
  </si>
  <si>
    <t>WS-1-42</t>
  </si>
  <si>
    <t>WS-1-43</t>
  </si>
  <si>
    <t>WS-1-44</t>
  </si>
  <si>
    <t>WS-1-45</t>
  </si>
  <si>
    <t>WS-1-46</t>
  </si>
  <si>
    <t>WS-1-47</t>
  </si>
  <si>
    <t>WS-1-48</t>
  </si>
  <si>
    <t>WS-1-49</t>
  </si>
  <si>
    <t>WS-1-50</t>
  </si>
  <si>
    <t>WS-1-51</t>
  </si>
  <si>
    <t>WS-1-52</t>
  </si>
  <si>
    <t>WS-1-53</t>
  </si>
  <si>
    <t>WS-1-54</t>
  </si>
  <si>
    <t>WS-1-55</t>
  </si>
  <si>
    <t>WS-1-56</t>
  </si>
  <si>
    <t>WS-1-57</t>
  </si>
  <si>
    <t>WS-1-58</t>
  </si>
  <si>
    <t>WS-1-59</t>
  </si>
  <si>
    <t>WS-1-60</t>
  </si>
  <si>
    <t>WS-1-62</t>
  </si>
  <si>
    <t>WS-1-63</t>
  </si>
  <si>
    <t>WS-1-64</t>
  </si>
  <si>
    <t>WS-1-65</t>
  </si>
  <si>
    <t>BZS-1</t>
    <phoneticPr fontId="1" type="noConversion"/>
  </si>
  <si>
    <t>BZS-2</t>
  </si>
  <si>
    <t>BZS-3</t>
  </si>
  <si>
    <t>BZS-4</t>
  </si>
  <si>
    <t>BZS-5</t>
  </si>
  <si>
    <t>BZS-6</t>
  </si>
  <si>
    <t>BZS-7</t>
  </si>
  <si>
    <t>BZS-8</t>
  </si>
  <si>
    <t>BZS-9</t>
  </si>
  <si>
    <t>BZS-10</t>
  </si>
  <si>
    <t>BZS-11</t>
  </si>
  <si>
    <t>BZS-12</t>
  </si>
  <si>
    <t>BZS-13</t>
  </si>
  <si>
    <t>BZS-14</t>
  </si>
  <si>
    <t>BZS-15</t>
  </si>
  <si>
    <t>BZS-16</t>
  </si>
  <si>
    <t>BZS-17</t>
  </si>
  <si>
    <t>BZS-18</t>
  </si>
  <si>
    <t>BZS-19</t>
  </si>
  <si>
    <t>BZS-20</t>
  </si>
  <si>
    <t>BZS-21</t>
  </si>
  <si>
    <t>BZS-22</t>
  </si>
  <si>
    <t>BZS-23</t>
  </si>
  <si>
    <t>BZS-24</t>
  </si>
  <si>
    <t>BZS-25</t>
  </si>
  <si>
    <t>BZS-26</t>
  </si>
  <si>
    <t>BZS-27</t>
  </si>
  <si>
    <t>BZS-28</t>
  </si>
  <si>
    <t>BZS-29</t>
  </si>
  <si>
    <t>BZS-30</t>
  </si>
  <si>
    <t>BZS-31</t>
  </si>
  <si>
    <t>BZS-32</t>
  </si>
  <si>
    <t>BZS-33</t>
  </si>
  <si>
    <t>BZS-34</t>
  </si>
  <si>
    <t>BZS-35</t>
  </si>
  <si>
    <t>BZS-36</t>
  </si>
  <si>
    <t>BZS-37</t>
  </si>
  <si>
    <t>BZS-38</t>
  </si>
  <si>
    <t>BZS-39</t>
  </si>
  <si>
    <t>BZS-40</t>
  </si>
  <si>
    <t>BZS-41</t>
  </si>
  <si>
    <t>BZS-42</t>
  </si>
  <si>
    <t>BZS-43</t>
  </si>
  <si>
    <t>BZS-44</t>
  </si>
  <si>
    <t>BZS-45</t>
  </si>
  <si>
    <t>BZS-46</t>
  </si>
  <si>
    <t>BZS-47</t>
  </si>
  <si>
    <t>BZS-48</t>
  </si>
  <si>
    <t>BZS-49</t>
  </si>
  <si>
    <t>BZS-50</t>
  </si>
  <si>
    <t>BZS-51</t>
  </si>
  <si>
    <t>BZS-52</t>
  </si>
  <si>
    <t>BZS-53</t>
  </si>
  <si>
    <t>BZS-54</t>
  </si>
  <si>
    <t>BZS-55</t>
  </si>
  <si>
    <t>BZS-56</t>
  </si>
  <si>
    <t>BZS-57</t>
  </si>
  <si>
    <t>BZS-58</t>
  </si>
  <si>
    <t>BZS-59</t>
  </si>
  <si>
    <t>BZS-60</t>
  </si>
  <si>
    <t>BZS-61</t>
  </si>
  <si>
    <t>BZS-62</t>
  </si>
  <si>
    <t>BZS-63</t>
  </si>
  <si>
    <t>BZS-64</t>
  </si>
  <si>
    <t>BZS-65</t>
  </si>
  <si>
    <t>BZS-66</t>
  </si>
  <si>
    <t>BZS-67</t>
  </si>
  <si>
    <t>BZS-68</t>
  </si>
  <si>
    <t>BZS-69</t>
  </si>
  <si>
    <t>BZS-70</t>
  </si>
  <si>
    <t>BZS-71</t>
  </si>
  <si>
    <t>BZS-72</t>
  </si>
  <si>
    <t>BZS-73</t>
  </si>
  <si>
    <t>BZS-74</t>
  </si>
  <si>
    <t>BZS-75</t>
  </si>
  <si>
    <t>BZS-76</t>
  </si>
  <si>
    <t>BZS-77</t>
  </si>
  <si>
    <t>BZS-78</t>
  </si>
  <si>
    <t>BZS-79</t>
  </si>
  <si>
    <t>BZS-80</t>
  </si>
  <si>
    <t>BZS-81</t>
  </si>
  <si>
    <t>BZS-82</t>
  </si>
  <si>
    <t>BZS-83</t>
  </si>
  <si>
    <t>BZS-84</t>
  </si>
  <si>
    <t>BZS-85</t>
  </si>
  <si>
    <t>BZS-86</t>
  </si>
  <si>
    <t>BZS-87</t>
  </si>
  <si>
    <t>BZS-88</t>
  </si>
  <si>
    <t>BZS-89</t>
  </si>
  <si>
    <t>BZS-90</t>
  </si>
  <si>
    <t>BZS-91</t>
  </si>
  <si>
    <t>BZS-92</t>
  </si>
  <si>
    <t>BZS-93</t>
  </si>
  <si>
    <t>BZS-94</t>
  </si>
  <si>
    <t>BZS-95</t>
  </si>
  <si>
    <t>BZS-96</t>
  </si>
  <si>
    <t>BZS-97</t>
  </si>
  <si>
    <t>BZS-98</t>
  </si>
  <si>
    <t>BZS-99</t>
  </si>
  <si>
    <t>BZS-100</t>
  </si>
  <si>
    <t>BZS-101</t>
  </si>
  <si>
    <t>BZS-102</t>
  </si>
  <si>
    <t>BZS-103</t>
  </si>
  <si>
    <t>BZS-104</t>
  </si>
  <si>
    <t>BZS-105</t>
  </si>
  <si>
    <t>BZS-106</t>
  </si>
  <si>
    <t>BZS-107</t>
  </si>
  <si>
    <t>BZS-108</t>
  </si>
  <si>
    <t>BZS-109</t>
  </si>
  <si>
    <t>BZS-110</t>
  </si>
  <si>
    <t>BZS-111</t>
  </si>
  <si>
    <t>Mean</t>
    <phoneticPr fontId="1" type="noConversion"/>
  </si>
  <si>
    <t>2SD</t>
    <phoneticPr fontId="1" type="noConversion"/>
  </si>
  <si>
    <r>
      <t xml:space="preserve">Mass spectrometry parameters for </t>
    </r>
    <r>
      <rPr>
        <i/>
        <sz val="12"/>
        <rFont val="Times New Roman"/>
        <family val="1"/>
      </rPr>
      <t>in-situ</t>
    </r>
    <r>
      <rPr>
        <sz val="12"/>
        <rFont val="Times New Roman"/>
        <family val="1"/>
      </rPr>
      <t xml:space="preserve"> element analysis </t>
    </r>
    <phoneticPr fontId="3" type="noConversion"/>
  </si>
  <si>
    <t>Table S1 Instrumental settings</t>
    <phoneticPr fontId="1" type="noConversion"/>
  </si>
  <si>
    <t>1. Jochum, K.P., Weis, U., Stoll, B., Kuzmin, D., Yang, Q., Raczek, I., Jacob, D.E., Stracke, A., Birbaum, K., Frick, D.A., Günther, D. and Enzweiler, J. (2011), Determination of Reference Values for NIST SRM 610–617 Glasses Following ISO Guidelines. Geostandards and Geoanalytical Research, 35: 397-429. https://doi.org/10.1111/j.1751-908X.2011.00120.x</t>
    <phoneticPr fontId="1" type="noConversion"/>
  </si>
  <si>
    <t>Session1</t>
    <phoneticPr fontId="1" type="noConversion"/>
  </si>
  <si>
    <t>Session2</t>
    <phoneticPr fontId="1" type="noConversion"/>
  </si>
  <si>
    <t>Session3</t>
    <phoneticPr fontId="1" type="noConversion"/>
  </si>
  <si>
    <t>Session4</t>
    <phoneticPr fontId="1" type="noConversion"/>
  </si>
  <si>
    <t>Session5</t>
    <phoneticPr fontId="1" type="noConversion"/>
  </si>
  <si>
    <t>Session3</t>
    <phoneticPr fontId="1" type="noConversion"/>
  </si>
  <si>
    <t xml:space="preserve">Sample name </t>
    <phoneticPr fontId="1" type="noConversion"/>
  </si>
  <si>
    <t>WS-1-1</t>
    <phoneticPr fontId="1" type="noConversion"/>
  </si>
  <si>
    <r>
      <rPr>
        <vertAlign val="superscript"/>
        <sz val="12"/>
        <color theme="1"/>
        <rFont val="Times New Roman"/>
        <family val="1"/>
      </rPr>
      <t>83</t>
    </r>
    <r>
      <rPr>
        <sz val="12"/>
        <color theme="1"/>
        <rFont val="Times New Roman"/>
        <family val="1"/>
      </rPr>
      <t>Kr</t>
    </r>
    <phoneticPr fontId="1" type="noConversion"/>
  </si>
  <si>
    <r>
      <rPr>
        <vertAlign val="superscript"/>
        <sz val="12"/>
        <color theme="1"/>
        <rFont val="Times New Roman"/>
        <family val="1"/>
      </rPr>
      <t>88</t>
    </r>
    <r>
      <rPr>
        <sz val="12"/>
        <color theme="1"/>
        <rFont val="Times New Roman"/>
        <family val="1"/>
      </rPr>
      <t>Sr</t>
    </r>
    <phoneticPr fontId="1" type="noConversion"/>
  </si>
  <si>
    <r>
      <rPr>
        <vertAlign val="superscript"/>
        <sz val="12"/>
        <color theme="1"/>
        <rFont val="Times New Roman"/>
        <family val="1"/>
      </rPr>
      <t>88</t>
    </r>
    <r>
      <rPr>
        <sz val="12"/>
        <color theme="1"/>
        <rFont val="Times New Roman"/>
        <family val="1"/>
      </rPr>
      <t>Sr</t>
    </r>
    <phoneticPr fontId="1" type="noConversion"/>
  </si>
  <si>
    <r>
      <rPr>
        <vertAlign val="superscript"/>
        <sz val="12"/>
        <color theme="1"/>
        <rFont val="Times New Roman"/>
        <family val="1"/>
      </rPr>
      <t>85</t>
    </r>
    <r>
      <rPr>
        <sz val="12"/>
        <color theme="1"/>
        <rFont val="Times New Roman"/>
        <family val="1"/>
      </rPr>
      <t>Rb</t>
    </r>
    <phoneticPr fontId="1" type="noConversion"/>
  </si>
  <si>
    <r>
      <rPr>
        <vertAlign val="superscript"/>
        <sz val="12"/>
        <color theme="1"/>
        <rFont val="Times New Roman"/>
        <family val="1"/>
      </rPr>
      <t>87</t>
    </r>
    <r>
      <rPr>
        <sz val="12"/>
        <color theme="1"/>
        <rFont val="Times New Roman"/>
        <family val="1"/>
      </rPr>
      <t>Sr/</t>
    </r>
    <r>
      <rPr>
        <vertAlign val="superscript"/>
        <sz val="12"/>
        <color theme="1"/>
        <rFont val="Times New Roman"/>
        <family val="1"/>
      </rPr>
      <t>86</t>
    </r>
    <r>
      <rPr>
        <sz val="12"/>
        <color theme="1"/>
        <rFont val="Times New Roman"/>
        <family val="1"/>
      </rPr>
      <t>Sr</t>
    </r>
    <phoneticPr fontId="1" type="noConversion"/>
  </si>
  <si>
    <r>
      <rPr>
        <vertAlign val="superscript"/>
        <sz val="12"/>
        <color theme="1"/>
        <rFont val="Times New Roman"/>
        <family val="1"/>
      </rPr>
      <t>87</t>
    </r>
    <r>
      <rPr>
        <sz val="12"/>
        <color theme="1"/>
        <rFont val="Times New Roman"/>
        <family val="1"/>
      </rPr>
      <t>Rb/</t>
    </r>
    <r>
      <rPr>
        <vertAlign val="superscript"/>
        <sz val="12"/>
        <color theme="1"/>
        <rFont val="Times New Roman"/>
        <family val="1"/>
      </rPr>
      <t>86</t>
    </r>
    <r>
      <rPr>
        <sz val="12"/>
        <color theme="1"/>
        <rFont val="Times New Roman"/>
        <family val="1"/>
      </rPr>
      <t>Sr</t>
    </r>
    <phoneticPr fontId="1" type="noConversion"/>
  </si>
  <si>
    <r>
      <rPr>
        <vertAlign val="superscript"/>
        <sz val="12"/>
        <color theme="1"/>
        <rFont val="Times New Roman"/>
        <family val="1"/>
      </rPr>
      <t>84</t>
    </r>
    <r>
      <rPr>
        <sz val="12"/>
        <color theme="1"/>
        <rFont val="Times New Roman"/>
        <family val="1"/>
      </rPr>
      <t>Sr/</t>
    </r>
    <r>
      <rPr>
        <vertAlign val="superscript"/>
        <sz val="12"/>
        <color theme="1"/>
        <rFont val="Times New Roman"/>
        <family val="1"/>
      </rPr>
      <t>86</t>
    </r>
    <r>
      <rPr>
        <sz val="12"/>
        <color theme="1"/>
        <rFont val="Times New Roman"/>
        <family val="1"/>
      </rPr>
      <t>Sr</t>
    </r>
    <phoneticPr fontId="1" type="noConversion"/>
  </si>
  <si>
    <t>Mean</t>
    <phoneticPr fontId="1" type="noConversion"/>
  </si>
  <si>
    <t>Mean</t>
    <phoneticPr fontId="1" type="noConversion"/>
  </si>
  <si>
    <t>blank</t>
    <phoneticPr fontId="1" type="noConversion"/>
  </si>
  <si>
    <t>2SD</t>
    <phoneticPr fontId="1" type="noConversion"/>
  </si>
  <si>
    <t>MNP-1</t>
    <phoneticPr fontId="1" type="noConversion"/>
  </si>
  <si>
    <t>MNP-2</t>
  </si>
  <si>
    <t>MNP-3</t>
  </si>
  <si>
    <t>MNP-4</t>
  </si>
  <si>
    <t>MNP-5</t>
  </si>
  <si>
    <t>MNP-6</t>
  </si>
  <si>
    <t>MNP-7</t>
  </si>
  <si>
    <t>MNP-8</t>
  </si>
  <si>
    <t>MNP-9</t>
  </si>
  <si>
    <t>MNP-10</t>
  </si>
  <si>
    <t>MNP-11</t>
  </si>
  <si>
    <t>MNP-12</t>
  </si>
  <si>
    <t>MNP-13</t>
  </si>
  <si>
    <t>2SD</t>
  </si>
  <si>
    <r>
      <t>Reference value</t>
    </r>
    <r>
      <rPr>
        <vertAlign val="superscript"/>
        <sz val="12"/>
        <color theme="1"/>
        <rFont val="Times New Roman"/>
        <family val="1"/>
      </rPr>
      <t>1</t>
    </r>
    <phoneticPr fontId="1" type="noConversion"/>
  </si>
  <si>
    <t>1. P. Liang, Z. Bao, W. Yang, C. Zong, K. Chen, Y. Zhang and H. Yuan, Journal of Analytical Atomic Spectrometry, 2023, 38, 414-421.</t>
    <phoneticPr fontId="1" type="noConversion"/>
  </si>
  <si>
    <t>WS-1-1</t>
    <phoneticPr fontId="1" type="noConversion"/>
  </si>
  <si>
    <t>BZS-1</t>
    <phoneticPr fontId="1" type="noConversion"/>
  </si>
  <si>
    <t>BZS-1</t>
    <phoneticPr fontId="1" type="noConversion"/>
  </si>
  <si>
    <t>Session1</t>
    <phoneticPr fontId="1" type="noConversion"/>
  </si>
  <si>
    <t>BZS-1</t>
    <phoneticPr fontId="1" type="noConversion"/>
  </si>
  <si>
    <t>Mean</t>
    <phoneticPr fontId="1" type="noConversion"/>
  </si>
  <si>
    <t>2SD</t>
    <phoneticPr fontId="1" type="noConversion"/>
  </si>
  <si>
    <t>RSD(%)</t>
    <phoneticPr fontId="1" type="noConversion"/>
  </si>
  <si>
    <t>Er167</t>
    <phoneticPr fontId="1" type="noConversion"/>
  </si>
  <si>
    <t>Name</t>
  </si>
  <si>
    <t>Er167</t>
  </si>
  <si>
    <t>NIST610-1</t>
  </si>
  <si>
    <t>NIST610-12</t>
  </si>
  <si>
    <t>Mean</t>
  </si>
  <si>
    <t>RSD(%)</t>
  </si>
  <si>
    <t>NIST612-1</t>
  </si>
  <si>
    <t>&lt;1.75</t>
  </si>
  <si>
    <t>&lt;0.0236</t>
  </si>
  <si>
    <t>&lt;0.205</t>
  </si>
  <si>
    <t>&lt;0.122</t>
  </si>
  <si>
    <t>&lt;2.57</t>
  </si>
  <si>
    <t>&lt;0.0131</t>
  </si>
  <si>
    <t>&lt;0.152</t>
  </si>
  <si>
    <t>&lt;0.0164</t>
  </si>
  <si>
    <t>&lt;0.0039</t>
  </si>
  <si>
    <t>&lt;0.67</t>
  </si>
  <si>
    <t>&lt;2.69</t>
  </si>
  <si>
    <t>&lt;0.0054</t>
  </si>
  <si>
    <t>&lt;0.127</t>
  </si>
  <si>
    <t>&lt;1.00</t>
  </si>
  <si>
    <t>&lt;1.46</t>
  </si>
  <si>
    <t>&lt;0.0191</t>
  </si>
  <si>
    <t>&lt;0.0223</t>
  </si>
  <si>
    <t>&lt;0.96</t>
  </si>
  <si>
    <t>&lt;0.0059</t>
  </si>
  <si>
    <t>&lt;0.66</t>
  </si>
  <si>
    <t>&lt;3.92</t>
  </si>
  <si>
    <t>&lt;0.97</t>
  </si>
  <si>
    <t>&lt;0.0209</t>
  </si>
  <si>
    <t>&lt;0.69</t>
  </si>
  <si>
    <t>&lt;3.98</t>
  </si>
  <si>
    <t>&lt;1.34</t>
  </si>
  <si>
    <t>&lt;0.0247</t>
  </si>
  <si>
    <t>&lt;0.0172</t>
  </si>
  <si>
    <t>&lt;3.83</t>
  </si>
  <si>
    <t>&lt;2.53</t>
  </si>
  <si>
    <t>&lt;0.0221</t>
  </si>
  <si>
    <t>&lt;0.162</t>
  </si>
  <si>
    <t>&lt;0.0096</t>
  </si>
  <si>
    <t>&lt;0.060</t>
  </si>
  <si>
    <t>&lt;0.181</t>
  </si>
  <si>
    <t>&lt;0.0095</t>
  </si>
  <si>
    <t>&lt;0.0076</t>
  </si>
  <si>
    <t>&lt;3.93</t>
  </si>
  <si>
    <t>&lt;0.164</t>
  </si>
  <si>
    <t>&lt;0.63</t>
  </si>
  <si>
    <t>&lt;2.58</t>
  </si>
  <si>
    <t>&lt;0.0192</t>
  </si>
  <si>
    <t>&lt;4.26</t>
  </si>
  <si>
    <t>&lt;0.132</t>
  </si>
  <si>
    <t>&lt;1.45</t>
  </si>
  <si>
    <t>&lt;0.0180</t>
  </si>
  <si>
    <t>&lt;7.98</t>
  </si>
  <si>
    <t>&lt;45.70</t>
  </si>
  <si>
    <t>&lt;29.73</t>
  </si>
  <si>
    <t>&lt;15.52</t>
  </si>
  <si>
    <t>&lt;16.72</t>
  </si>
  <si>
    <t>&lt;0.182</t>
  </si>
  <si>
    <t>&lt;0.28</t>
  </si>
  <si>
    <t>&lt;0.308</t>
  </si>
  <si>
    <t>&lt;0.14</t>
  </si>
  <si>
    <t>&lt;1.05</t>
  </si>
  <si>
    <t>&lt;0.31</t>
  </si>
  <si>
    <t>&lt;1.03</t>
  </si>
  <si>
    <t>&lt;0.36</t>
  </si>
  <si>
    <t>&lt;1.26</t>
  </si>
  <si>
    <t>&lt;2.95</t>
  </si>
  <si>
    <t>&lt;0.0218</t>
  </si>
  <si>
    <t>&lt;0.61</t>
  </si>
  <si>
    <t>&lt;0.0185</t>
  </si>
  <si>
    <t>&lt;0.166</t>
  </si>
  <si>
    <t>&lt;0.187</t>
  </si>
  <si>
    <t>&lt;0.0244</t>
  </si>
  <si>
    <t>&lt;0.0080</t>
  </si>
  <si>
    <t>&lt;2.91</t>
  </si>
  <si>
    <t>&lt;0.0274</t>
  </si>
  <si>
    <t>&lt;2.55</t>
  </si>
  <si>
    <t>&lt;0.0093</t>
  </si>
  <si>
    <t>&lt;2.66</t>
  </si>
  <si>
    <t>&lt;0.171</t>
  </si>
  <si>
    <t>&lt;0.0188</t>
  </si>
  <si>
    <t>&lt;0.0179</t>
  </si>
  <si>
    <t>&lt;0.0208</t>
  </si>
  <si>
    <t>&lt;0.0267</t>
  </si>
  <si>
    <t>&lt;1.69</t>
  </si>
  <si>
    <t>&lt;0.107</t>
  </si>
  <si>
    <t>&lt;0.179</t>
  </si>
  <si>
    <t>&lt;4.51</t>
  </si>
  <si>
    <t>&lt;0.193</t>
  </si>
  <si>
    <t>&lt;4.64</t>
  </si>
  <si>
    <t>&lt;0.0195</t>
  </si>
  <si>
    <t>&lt;0.0219</t>
  </si>
  <si>
    <t>&lt;0.64</t>
  </si>
  <si>
    <t>&lt;3.60</t>
  </si>
  <si>
    <t>&lt;1.07</t>
  </si>
  <si>
    <t>&lt;4.70</t>
  </si>
  <si>
    <t>&lt;1.72</t>
  </si>
  <si>
    <t>&lt;2.94</t>
  </si>
  <si>
    <t>&lt;0.0061</t>
  </si>
  <si>
    <t>&lt;0.0201</t>
  </si>
  <si>
    <t>&lt;4.23</t>
  </si>
  <si>
    <t>&lt;2.54</t>
  </si>
  <si>
    <t>&lt;0.066</t>
  </si>
  <si>
    <t>&lt;0.0174</t>
  </si>
  <si>
    <t>&lt;0.0184</t>
  </si>
  <si>
    <t>&lt;0.186</t>
  </si>
  <si>
    <t>&lt;0.0212</t>
  </si>
  <si>
    <t>&lt;4.37</t>
  </si>
  <si>
    <t>&lt;0.0249</t>
  </si>
  <si>
    <t>&lt;2.59</t>
  </si>
  <si>
    <t>&lt;0.0106</t>
  </si>
  <si>
    <t>&lt;0.046</t>
  </si>
  <si>
    <t>&lt;0.119</t>
  </si>
  <si>
    <t>&lt;1.77</t>
  </si>
  <si>
    <t>&lt;4.43</t>
  </si>
  <si>
    <t>&lt;0.034</t>
  </si>
  <si>
    <t>&lt;4.11</t>
  </si>
  <si>
    <t>&lt;3.00</t>
  </si>
  <si>
    <t>&lt;0.0190</t>
  </si>
  <si>
    <t>&lt;4.66</t>
  </si>
  <si>
    <t>&lt;2.71</t>
  </si>
  <si>
    <t>&lt;1.11</t>
  </si>
  <si>
    <t>&lt;4.10</t>
  </si>
  <si>
    <t>&lt;6.99</t>
  </si>
  <si>
    <t>&lt;0.169</t>
  </si>
  <si>
    <t>&lt;0.165</t>
  </si>
  <si>
    <t>&lt;2.72</t>
  </si>
  <si>
    <t>&lt;0.014</t>
  </si>
  <si>
    <t>&lt;4.59</t>
  </si>
  <si>
    <t>&lt;0.0102</t>
  </si>
  <si>
    <t>&lt;1.09</t>
  </si>
  <si>
    <t>&lt;2.45</t>
  </si>
  <si>
    <t>&lt;0.0226</t>
  </si>
  <si>
    <t>&lt;0.0182</t>
  </si>
  <si>
    <t>WS-1-1</t>
    <phoneticPr fontId="1" type="noConversion"/>
  </si>
  <si>
    <t>2SD</t>
    <phoneticPr fontId="1" type="noConversion"/>
  </si>
  <si>
    <r>
      <t>reference value</t>
    </r>
    <r>
      <rPr>
        <vertAlign val="superscript"/>
        <sz val="12"/>
        <color theme="1"/>
        <rFont val="Times New Roman"/>
        <family val="1"/>
      </rPr>
      <t>1</t>
    </r>
    <phoneticPr fontId="1" type="noConversion"/>
  </si>
  <si>
    <t>WS-1-61</t>
    <phoneticPr fontId="1" type="noConversion"/>
  </si>
  <si>
    <t>BZS-01</t>
    <phoneticPr fontId="1" type="noConversion"/>
  </si>
  <si>
    <t>mean</t>
    <phoneticPr fontId="1" type="noConversion"/>
  </si>
  <si>
    <t>2SE</t>
    <phoneticPr fontId="1" type="noConversion"/>
  </si>
  <si>
    <t>87Sr/86Sr</t>
    <phoneticPr fontId="1" type="noConversion"/>
  </si>
  <si>
    <t>BZS-02</t>
    <phoneticPr fontId="1" type="noConversion"/>
  </si>
  <si>
    <t>BZS-03</t>
    <phoneticPr fontId="1" type="noConversion"/>
  </si>
  <si>
    <t>87Sr/86Sr</t>
    <phoneticPr fontId="1" type="noConversion"/>
  </si>
  <si>
    <t>Bulk Sr isotope values of samples by MC-ICP-MS</t>
    <phoneticPr fontId="1" type="noConversion"/>
  </si>
  <si>
    <t>WS-1-1</t>
    <phoneticPr fontId="1" type="noConversion"/>
  </si>
  <si>
    <r>
      <t>Table S2</t>
    </r>
    <r>
      <rPr>
        <i/>
        <sz val="12"/>
        <color theme="1"/>
        <rFont val="Times New Roman"/>
        <family val="1"/>
      </rPr>
      <t xml:space="preserve"> In-situ</t>
    </r>
    <r>
      <rPr>
        <sz val="12"/>
        <color theme="1"/>
        <rFont val="Times New Roman"/>
        <family val="1"/>
      </rPr>
      <t>Sr isotope values of samples by LA-MC-ICP-MS</t>
    </r>
    <phoneticPr fontId="1" type="noConversion"/>
  </si>
  <si>
    <t xml:space="preserve">Sample Name </t>
    <phoneticPr fontId="1" type="noConversion"/>
  </si>
  <si>
    <t>25Mg</t>
  </si>
  <si>
    <t>45Sc</t>
  </si>
  <si>
    <t>47Ti</t>
  </si>
  <si>
    <t>55Mn</t>
  </si>
  <si>
    <t>59Co</t>
  </si>
  <si>
    <t>60Ni</t>
  </si>
  <si>
    <t>65Cu</t>
  </si>
  <si>
    <t>66Zn</t>
  </si>
  <si>
    <t>86Sr</t>
  </si>
  <si>
    <t>89Y</t>
  </si>
  <si>
    <t>90Zr</t>
  </si>
  <si>
    <t>93Nb</t>
  </si>
  <si>
    <t>133Cs</t>
  </si>
  <si>
    <t>137Ba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</si>
  <si>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</si>
  <si>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</si>
  <si>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</si>
  <si>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</si>
  <si>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</si>
  <si>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</si>
  <si>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</si>
  <si>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</si>
  <si>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</si>
  <si>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</si>
  <si>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</si>
  <si>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</si>
  <si>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</si>
  <si>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</si>
  <si>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178Hf</t>
  </si>
  <si>
    <t>208Pb</t>
  </si>
  <si>
    <t>232Th</t>
  </si>
  <si>
    <t>238U</t>
  </si>
  <si>
    <t>Mean</t>
    <phoneticPr fontId="1" type="noConversion"/>
  </si>
  <si>
    <t>25Mg</t>
    <phoneticPr fontId="1" type="noConversion"/>
  </si>
  <si>
    <t>45Sc</t>
    <phoneticPr fontId="1" type="noConversion"/>
  </si>
  <si>
    <t>47Ti</t>
    <phoneticPr fontId="1" type="noConversion"/>
  </si>
  <si>
    <t>51V</t>
    <phoneticPr fontId="1" type="noConversion"/>
  </si>
  <si>
    <t>59Co</t>
    <phoneticPr fontId="1" type="noConversion"/>
  </si>
  <si>
    <t>60Ni</t>
    <phoneticPr fontId="1" type="noConversion"/>
  </si>
  <si>
    <t>65Cu</t>
    <phoneticPr fontId="1" type="noConversion"/>
  </si>
  <si>
    <t>66Zn</t>
    <phoneticPr fontId="1" type="noConversion"/>
  </si>
  <si>
    <t>86Sr</t>
    <phoneticPr fontId="1" type="noConversion"/>
  </si>
  <si>
    <t>89Y</t>
    <phoneticPr fontId="1" type="noConversion"/>
  </si>
  <si>
    <t>90Zr</t>
    <phoneticPr fontId="1" type="noConversion"/>
  </si>
  <si>
    <t>93Nb</t>
    <phoneticPr fontId="1" type="noConversion"/>
  </si>
  <si>
    <t>133Cs</t>
    <phoneticPr fontId="1" type="noConversion"/>
  </si>
  <si>
    <t>137Ba</t>
    <phoneticPr fontId="1" type="noConversion"/>
  </si>
  <si>
    <t>139La</t>
    <phoneticPr fontId="1" type="noConversion"/>
  </si>
  <si>
    <t>140Ce</t>
    <phoneticPr fontId="1" type="noConversion"/>
  </si>
  <si>
    <t>141Pr</t>
    <phoneticPr fontId="1" type="noConversion"/>
  </si>
  <si>
    <t>146Nd</t>
    <phoneticPr fontId="1" type="noConversion"/>
  </si>
  <si>
    <t>147Sm</t>
    <phoneticPr fontId="1" type="noConversion"/>
  </si>
  <si>
    <t>153Eu</t>
    <phoneticPr fontId="1" type="noConversion"/>
  </si>
  <si>
    <t>157Gd</t>
    <phoneticPr fontId="1" type="noConversion"/>
  </si>
  <si>
    <t>159Tb</t>
    <phoneticPr fontId="1" type="noConversion"/>
  </si>
  <si>
    <t>163Dy</t>
    <phoneticPr fontId="1" type="noConversion"/>
  </si>
  <si>
    <t>165Ho</t>
    <phoneticPr fontId="1" type="noConversion"/>
  </si>
  <si>
    <t>166Er</t>
    <phoneticPr fontId="1" type="noConversion"/>
  </si>
  <si>
    <t>169Tm</t>
    <phoneticPr fontId="1" type="noConversion"/>
  </si>
  <si>
    <t>172Yb</t>
    <phoneticPr fontId="1" type="noConversion"/>
  </si>
  <si>
    <t>175Lu</t>
    <phoneticPr fontId="1" type="noConversion"/>
  </si>
  <si>
    <t>178Hf</t>
    <phoneticPr fontId="1" type="noConversion"/>
  </si>
  <si>
    <t>208Pb</t>
    <phoneticPr fontId="1" type="noConversion"/>
  </si>
  <si>
    <t>232Th</t>
    <phoneticPr fontId="1" type="noConversion"/>
  </si>
  <si>
    <t>238U</t>
    <phoneticPr fontId="1" type="noConversion"/>
  </si>
  <si>
    <t>WS-1-1</t>
    <phoneticPr fontId="1" type="noConversion"/>
  </si>
  <si>
    <t>2SD</t>
    <phoneticPr fontId="1" type="noConversion"/>
  </si>
  <si>
    <t>Table S4 Trace elements compositions of BZS and WS-1calcites by ICP-MS(ppm)</t>
    <phoneticPr fontId="1" type="noConversion"/>
  </si>
  <si>
    <t>Table S3Trace element compositions analyzed by LA-ICP-MS (ppm)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</si>
</sst>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0000_ "/>
    <numFmt numFmtId="178" formatCode="0.000_ "/>
    <numFmt numFmtId="179" formatCode="0.0000_ "/>
    <numFmt numFmtId="180" formatCode="0.00000_ "/>
    <numFmt numFmtId="181" formatCode="0.00_);[Red]\(0.00\)"/>
    <numFmt numFmtId="182" formatCode="0.00000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2" borderId="0" xfId="0" applyFont="1" applyFill="1" applyAlignment="1">
      <alignment horizontal="justify"/>
    </xf>
    <xf numFmtId="0" fontId="2" fillId="2" borderId="0" xfId="0" applyFont="1" applyFill="1"/>
    <xf numFmtId="0" fontId="2" fillId="2" borderId="2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177" fontId="4" fillId="0" borderId="0" xfId="0" applyNumberFormat="1" applyFont="1"/>
    <xf numFmtId="178" fontId="4" fillId="0" borderId="0" xfId="0" applyNumberFormat="1" applyFont="1"/>
    <xf numFmtId="179" fontId="4" fillId="0" borderId="0" xfId="0" applyNumberFormat="1" applyFont="1"/>
    <xf numFmtId="180" fontId="4" fillId="0" borderId="0" xfId="0" applyNumberFormat="1" applyFont="1"/>
    <xf numFmtId="177" fontId="4" fillId="2" borderId="0" xfId="0" applyNumberFormat="1" applyFont="1" applyFill="1"/>
    <xf numFmtId="178" fontId="4" fillId="2" borderId="0" xfId="0" applyNumberFormat="1" applyFont="1" applyFill="1"/>
    <xf numFmtId="179" fontId="4" fillId="2" borderId="0" xfId="0" applyNumberFormat="1" applyFont="1" applyFill="1"/>
    <xf numFmtId="180" fontId="4" fillId="2" borderId="0" xfId="0" applyNumberFormat="1" applyFont="1" applyFill="1"/>
    <xf numFmtId="177" fontId="4" fillId="2" borderId="6" xfId="0" applyNumberFormat="1" applyFont="1" applyFill="1" applyBorder="1"/>
    <xf numFmtId="178" fontId="4" fillId="2" borderId="6" xfId="0" applyNumberFormat="1" applyFont="1" applyFill="1" applyBorder="1"/>
    <xf numFmtId="180" fontId="4" fillId="2" borderId="6" xfId="0" applyNumberFormat="1" applyFont="1" applyFill="1" applyBorder="1"/>
    <xf numFmtId="177" fontId="4" fillId="2" borderId="2" xfId="0" applyNumberFormat="1" applyFont="1" applyFill="1" applyBorder="1"/>
    <xf numFmtId="178" fontId="4" fillId="2" borderId="2" xfId="0" applyNumberFormat="1" applyFont="1" applyFill="1" applyBorder="1"/>
    <xf numFmtId="179" fontId="4" fillId="2" borderId="2" xfId="0" applyNumberFormat="1" applyFont="1" applyFill="1" applyBorder="1"/>
    <xf numFmtId="180" fontId="4" fillId="2" borderId="2" xfId="0" applyNumberFormat="1" applyFont="1" applyFill="1" applyBorder="1"/>
    <xf numFmtId="177" fontId="4" fillId="0" borderId="2" xfId="0" applyNumberFormat="1" applyFont="1" applyBorder="1"/>
    <xf numFmtId="176" fontId="4" fillId="2" borderId="2" xfId="0" applyNumberFormat="1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4" fillId="2" borderId="0" xfId="0" applyNumberFormat="1" applyFont="1" applyFill="1" applyAlignment="1">
      <alignment horizontal="center"/>
    </xf>
    <xf numFmtId="181" fontId="4" fillId="2" borderId="2" xfId="0" applyNumberFormat="1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176" fontId="4" fillId="3" borderId="0" xfId="0" applyNumberFormat="1" applyFont="1" applyFill="1" applyAlignment="1">
      <alignment horizontal="center"/>
    </xf>
    <xf numFmtId="177" fontId="4" fillId="2" borderId="1" xfId="0" applyNumberFormat="1" applyFont="1" applyFill="1" applyBorder="1"/>
    <xf numFmtId="177" fontId="4" fillId="2" borderId="1" xfId="0" applyNumberFormat="1" applyFont="1" applyFill="1" applyBorder="1" applyAlignment="1">
      <alignment horizontal="center"/>
    </xf>
    <xf numFmtId="176" fontId="4" fillId="0" borderId="0" xfId="0" applyNumberFormat="1" applyFont="1"/>
    <xf numFmtId="176" fontId="4" fillId="2" borderId="1" xfId="0" applyNumberFormat="1" applyFont="1" applyFill="1" applyBorder="1"/>
    <xf numFmtId="176" fontId="4" fillId="2" borderId="0" xfId="0" applyNumberFormat="1" applyFont="1" applyFill="1"/>
    <xf numFmtId="176" fontId="4" fillId="2" borderId="2" xfId="0" applyNumberFormat="1" applyFont="1" applyFill="1" applyBorder="1"/>
    <xf numFmtId="0" fontId="7" fillId="0" borderId="2" xfId="0" applyFont="1" applyBorder="1" applyAlignment="1">
      <alignment horizontal="left" indent="1"/>
    </xf>
    <xf numFmtId="176" fontId="7" fillId="0" borderId="5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opLeftCell="A4" workbookViewId="0">
      <selection activeCell="B25" sqref="B25"/>
    </sheetView>
  </sheetViews>
  <sheetFormatPr defaultColWidth="9" defaultRowHeight="15.75" x14ac:dyDescent="0.25"/>
  <cols>
    <col min="1" max="1" width="28.625" style="1" customWidth="1"/>
    <col min="2" max="2" width="19.625" style="1" customWidth="1"/>
    <col min="3" max="4" width="9" style="1"/>
    <col min="5" max="5" width="25.5" style="1" customWidth="1"/>
    <col min="6" max="6" width="23.625" style="1" customWidth="1"/>
    <col min="7" max="16384" width="9" style="1"/>
  </cols>
  <sheetData>
    <row r="1" spans="1:7" ht="22.5" customHeight="1" thickBot="1" x14ac:dyDescent="0.35">
      <c r="A1" s="44" t="s">
        <v>541</v>
      </c>
      <c r="B1" s="44"/>
    </row>
    <row r="2" spans="1:7" ht="32.25" thickBot="1" x14ac:dyDescent="0.3">
      <c r="A2" s="6" t="s">
        <v>540</v>
      </c>
      <c r="B2" s="6"/>
      <c r="C2" s="6"/>
      <c r="D2" s="2"/>
      <c r="E2" s="6" t="s">
        <v>310</v>
      </c>
      <c r="F2" s="6"/>
      <c r="G2" s="6"/>
    </row>
    <row r="3" spans="1:7" x14ac:dyDescent="0.25">
      <c r="A3" s="3" t="s">
        <v>283</v>
      </c>
      <c r="B3" s="3" t="s">
        <v>291</v>
      </c>
      <c r="C3" s="4"/>
      <c r="D3" s="2"/>
      <c r="E3" s="3" t="s">
        <v>283</v>
      </c>
      <c r="F3" s="2" t="s">
        <v>321</v>
      </c>
      <c r="G3" s="4"/>
    </row>
    <row r="4" spans="1:7" x14ac:dyDescent="0.25">
      <c r="A4" s="3" t="s">
        <v>284</v>
      </c>
      <c r="B4" s="3" t="s">
        <v>314</v>
      </c>
      <c r="C4" s="4"/>
      <c r="D4" s="2"/>
      <c r="E4" s="3" t="s">
        <v>284</v>
      </c>
      <c r="F4" s="3" t="s">
        <v>285</v>
      </c>
      <c r="G4" s="4"/>
    </row>
    <row r="5" spans="1:7" ht="34.5" x14ac:dyDescent="0.25">
      <c r="A5" s="3" t="s">
        <v>315</v>
      </c>
      <c r="B5" s="3" t="s">
        <v>318</v>
      </c>
      <c r="C5" s="4"/>
      <c r="D5" s="2"/>
      <c r="E5" s="3" t="s">
        <v>315</v>
      </c>
      <c r="F5" s="3" t="s">
        <v>322</v>
      </c>
      <c r="G5" s="4"/>
    </row>
    <row r="6" spans="1:7" ht="34.5" x14ac:dyDescent="0.25">
      <c r="A6" s="3" t="s">
        <v>316</v>
      </c>
      <c r="B6" s="3" t="s">
        <v>319</v>
      </c>
      <c r="C6" s="4"/>
      <c r="D6" s="2"/>
      <c r="E6" s="3" t="s">
        <v>323</v>
      </c>
      <c r="F6" s="3" t="s">
        <v>324</v>
      </c>
      <c r="G6" s="4"/>
    </row>
    <row r="7" spans="1:7" ht="18.75" x14ac:dyDescent="0.25">
      <c r="A7" s="3" t="s">
        <v>317</v>
      </c>
      <c r="B7" s="3" t="s">
        <v>320</v>
      </c>
      <c r="C7" s="4"/>
      <c r="D7" s="2"/>
      <c r="E7" s="3" t="s">
        <v>325</v>
      </c>
      <c r="F7" s="3" t="s">
        <v>326</v>
      </c>
      <c r="G7" s="4"/>
    </row>
    <row r="8" spans="1:7" x14ac:dyDescent="0.25">
      <c r="A8" s="3" t="s">
        <v>286</v>
      </c>
      <c r="B8" s="3" t="s">
        <v>287</v>
      </c>
      <c r="C8" s="4"/>
      <c r="D8" s="2"/>
      <c r="E8" s="3" t="s">
        <v>327</v>
      </c>
      <c r="F8" s="3" t="s">
        <v>328</v>
      </c>
      <c r="G8" s="4"/>
    </row>
    <row r="9" spans="1:7" ht="31.5" x14ac:dyDescent="0.25">
      <c r="A9" s="3" t="s">
        <v>288</v>
      </c>
      <c r="B9" s="3" t="s">
        <v>287</v>
      </c>
      <c r="C9" s="4"/>
      <c r="D9" s="2"/>
      <c r="E9" s="3" t="s">
        <v>329</v>
      </c>
      <c r="F9" s="3" t="s">
        <v>330</v>
      </c>
      <c r="G9" s="4"/>
    </row>
    <row r="10" spans="1:7" x14ac:dyDescent="0.25">
      <c r="A10" s="3" t="s">
        <v>290</v>
      </c>
      <c r="B10" s="3" t="s">
        <v>313</v>
      </c>
      <c r="C10" s="4"/>
      <c r="D10" s="2"/>
      <c r="E10" s="3" t="s">
        <v>331</v>
      </c>
      <c r="F10" s="4" t="s">
        <v>332</v>
      </c>
      <c r="G10" s="4"/>
    </row>
    <row r="11" spans="1:7" x14ac:dyDescent="0.25">
      <c r="A11" s="3" t="s">
        <v>289</v>
      </c>
      <c r="B11" s="2" t="s">
        <v>340</v>
      </c>
      <c r="C11" s="2"/>
      <c r="D11" s="2"/>
      <c r="E11" s="3" t="s">
        <v>333</v>
      </c>
      <c r="F11" s="3" t="s">
        <v>334</v>
      </c>
      <c r="G11" s="4"/>
    </row>
    <row r="12" spans="1:7" ht="19.5" thickBot="1" x14ac:dyDescent="0.3">
      <c r="A12" s="3" t="s">
        <v>311</v>
      </c>
      <c r="B12" s="3" t="s">
        <v>312</v>
      </c>
      <c r="C12" s="4"/>
      <c r="D12" s="3"/>
      <c r="E12" s="3" t="s">
        <v>289</v>
      </c>
      <c r="F12" s="3" t="s">
        <v>339</v>
      </c>
      <c r="G12" s="4"/>
    </row>
    <row r="13" spans="1:7" ht="32.25" thickBot="1" x14ac:dyDescent="0.3">
      <c r="A13" s="6" t="s">
        <v>309</v>
      </c>
      <c r="B13" s="6"/>
      <c r="C13" s="6"/>
      <c r="D13" s="4"/>
      <c r="E13" s="6" t="s">
        <v>309</v>
      </c>
      <c r="F13" s="6"/>
      <c r="G13" s="6"/>
    </row>
    <row r="14" spans="1:7" x14ac:dyDescent="0.25">
      <c r="A14" s="3" t="s">
        <v>283</v>
      </c>
      <c r="B14" s="3" t="s">
        <v>292</v>
      </c>
      <c r="C14" s="4"/>
      <c r="D14" s="2"/>
      <c r="E14" s="3" t="s">
        <v>283</v>
      </c>
      <c r="F14" s="3" t="s">
        <v>292</v>
      </c>
      <c r="G14" s="4"/>
    </row>
    <row r="15" spans="1:7" ht="31.5" x14ac:dyDescent="0.25">
      <c r="A15" s="3" t="s">
        <v>293</v>
      </c>
      <c r="B15" s="3" t="s">
        <v>303</v>
      </c>
      <c r="C15" s="4"/>
      <c r="D15" s="2"/>
      <c r="E15" s="3" t="s">
        <v>293</v>
      </c>
      <c r="F15" s="3" t="s">
        <v>303</v>
      </c>
      <c r="G15" s="4"/>
    </row>
    <row r="16" spans="1:7" ht="18.75" x14ac:dyDescent="0.25">
      <c r="A16" s="3" t="s">
        <v>294</v>
      </c>
      <c r="B16" s="3" t="s">
        <v>300</v>
      </c>
      <c r="C16" s="4"/>
      <c r="D16" s="2"/>
      <c r="E16" s="3" t="s">
        <v>294</v>
      </c>
      <c r="F16" s="3" t="s">
        <v>335</v>
      </c>
      <c r="G16" s="4"/>
    </row>
    <row r="17" spans="1:7" x14ac:dyDescent="0.25">
      <c r="A17" s="3" t="s">
        <v>295</v>
      </c>
      <c r="B17" s="3" t="s">
        <v>296</v>
      </c>
      <c r="C17" s="4"/>
      <c r="D17" s="2"/>
      <c r="E17" s="3" t="s">
        <v>295</v>
      </c>
      <c r="F17" s="3" t="s">
        <v>296</v>
      </c>
      <c r="G17" s="4"/>
    </row>
    <row r="18" spans="1:7" ht="31.5" x14ac:dyDescent="0.25">
      <c r="A18" s="3" t="s">
        <v>297</v>
      </c>
      <c r="B18" s="3" t="s">
        <v>301</v>
      </c>
      <c r="C18" s="4"/>
      <c r="D18" s="2"/>
      <c r="E18" s="3" t="s">
        <v>297</v>
      </c>
      <c r="F18" s="3" t="s">
        <v>337</v>
      </c>
      <c r="G18" s="4"/>
    </row>
    <row r="19" spans="1:7" x14ac:dyDescent="0.25">
      <c r="A19" s="3" t="s">
        <v>298</v>
      </c>
      <c r="B19" s="3" t="s">
        <v>306</v>
      </c>
      <c r="C19" s="4"/>
      <c r="D19" s="2"/>
      <c r="E19" s="3" t="s">
        <v>298</v>
      </c>
      <c r="F19" s="3" t="s">
        <v>306</v>
      </c>
      <c r="G19" s="4"/>
    </row>
    <row r="20" spans="1:7" x14ac:dyDescent="0.25">
      <c r="A20" s="3" t="s">
        <v>299</v>
      </c>
      <c r="B20" s="3" t="s">
        <v>302</v>
      </c>
      <c r="C20" s="4"/>
      <c r="D20" s="2"/>
      <c r="E20" s="3" t="s">
        <v>299</v>
      </c>
      <c r="F20" s="3" t="s">
        <v>336</v>
      </c>
      <c r="G20" s="4"/>
    </row>
    <row r="21" spans="1:7" x14ac:dyDescent="0.25">
      <c r="A21" s="3" t="s">
        <v>304</v>
      </c>
      <c r="B21" s="3" t="s">
        <v>305</v>
      </c>
      <c r="C21" s="4"/>
      <c r="D21" s="2"/>
      <c r="E21" s="3" t="s">
        <v>304</v>
      </c>
      <c r="F21" s="3" t="s">
        <v>305</v>
      </c>
      <c r="G21" s="4"/>
    </row>
    <row r="22" spans="1:7" ht="16.5" thickBot="1" x14ac:dyDescent="0.3">
      <c r="A22" s="5" t="s">
        <v>307</v>
      </c>
      <c r="B22" s="5" t="s">
        <v>308</v>
      </c>
      <c r="C22" s="5"/>
      <c r="D22" s="2"/>
      <c r="E22" s="5" t="s">
        <v>307</v>
      </c>
      <c r="F22" s="5" t="s">
        <v>338</v>
      </c>
      <c r="G22" s="5"/>
    </row>
  </sheetData>
  <mergeCells count="1">
    <mergeCell ref="A1:B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2"/>
  <sheetViews>
    <sheetView workbookViewId="0">
      <selection activeCell="B412" sqref="B412"/>
    </sheetView>
  </sheetViews>
  <sheetFormatPr defaultColWidth="9" defaultRowHeight="15.75" x14ac:dyDescent="0.25"/>
  <cols>
    <col min="1" max="1" width="9" style="7"/>
    <col min="2" max="2" width="10.75" style="7" customWidth="1"/>
    <col min="3" max="3" width="13.375" style="8" customWidth="1"/>
    <col min="4" max="4" width="9" style="9"/>
    <col min="5" max="5" width="11.125" style="7" customWidth="1"/>
    <col min="6" max="6" width="11.25" style="7" customWidth="1"/>
    <col min="7" max="8" width="9" style="10"/>
    <col min="9" max="9" width="9.25" style="10" bestFit="1" customWidth="1"/>
    <col min="10" max="12" width="9" style="10"/>
    <col min="13" max="16384" width="9" style="7"/>
  </cols>
  <sheetData>
    <row r="1" spans="1:12" ht="21.75" customHeight="1" thickBot="1" x14ac:dyDescent="0.3">
      <c r="A1" s="22" t="s">
        <v>735</v>
      </c>
      <c r="B1" s="22"/>
    </row>
    <row r="2" spans="1:12" x14ac:dyDescent="0.25">
      <c r="A2" s="15"/>
      <c r="B2" s="15"/>
      <c r="C2" s="16" t="s">
        <v>560</v>
      </c>
      <c r="D2" s="16" t="s">
        <v>560</v>
      </c>
      <c r="E2" s="15" t="s">
        <v>282</v>
      </c>
      <c r="F2" s="15" t="s">
        <v>282</v>
      </c>
      <c r="G2" s="17"/>
      <c r="H2" s="17"/>
      <c r="I2" s="17"/>
      <c r="J2" s="17"/>
      <c r="K2" s="17"/>
      <c r="L2" s="17"/>
    </row>
    <row r="3" spans="1:12" ht="19.5" thickBot="1" x14ac:dyDescent="0.3">
      <c r="A3" s="18"/>
      <c r="B3" s="18" t="s">
        <v>549</v>
      </c>
      <c r="C3" s="19" t="s">
        <v>551</v>
      </c>
      <c r="D3" s="20" t="s">
        <v>552</v>
      </c>
      <c r="E3" s="18" t="s">
        <v>553</v>
      </c>
      <c r="F3" s="18" t="s">
        <v>554</v>
      </c>
      <c r="G3" s="21" t="s">
        <v>555</v>
      </c>
      <c r="H3" s="21" t="s">
        <v>281</v>
      </c>
      <c r="I3" s="21" t="s">
        <v>556</v>
      </c>
      <c r="J3" s="21" t="s">
        <v>281</v>
      </c>
      <c r="K3" s="21" t="s">
        <v>557</v>
      </c>
      <c r="L3" s="21" t="s">
        <v>281</v>
      </c>
    </row>
    <row r="4" spans="1:12" x14ac:dyDescent="0.25">
      <c r="A4" s="11" t="s">
        <v>543</v>
      </c>
      <c r="B4" s="11" t="s">
        <v>550</v>
      </c>
      <c r="C4" s="12">
        <v>1.2886969476100345E-3</v>
      </c>
      <c r="D4" s="13">
        <v>1.6369287968979343E-3</v>
      </c>
      <c r="E4" s="11">
        <v>1.6756353465976703</v>
      </c>
      <c r="F4" s="11">
        <v>3.7514117207067278E-6</v>
      </c>
      <c r="G4" s="14">
        <v>0.70869143831879133</v>
      </c>
      <c r="H4" s="14">
        <v>5.3137425278217552E-5</v>
      </c>
      <c r="I4" s="14">
        <v>4.5000996708998406E-6</v>
      </c>
      <c r="J4" s="14">
        <v>3.5849136251145527E-4</v>
      </c>
      <c r="K4" s="14">
        <v>5.6423340453617098E-2</v>
      </c>
      <c r="L4" s="14">
        <v>1.4385818354986527E-5</v>
      </c>
    </row>
    <row r="5" spans="1:12" x14ac:dyDescent="0.25">
      <c r="A5" s="11"/>
      <c r="B5" s="11" t="s">
        <v>364</v>
      </c>
      <c r="C5" s="12">
        <v>1.2803679081046951E-3</v>
      </c>
      <c r="D5" s="13">
        <v>1.7226033349721341E-3</v>
      </c>
      <c r="E5" s="11">
        <v>1.7060999799438787</v>
      </c>
      <c r="F5" s="11">
        <v>4.5527901932553374E-7</v>
      </c>
      <c r="G5" s="14">
        <v>0.70869243592839826</v>
      </c>
      <c r="H5" s="14">
        <v>7.0977403834294816E-5</v>
      </c>
      <c r="I5" s="14">
        <v>5.3638926085510259E-7</v>
      </c>
      <c r="J5" s="14">
        <v>7.029869005026456E-4</v>
      </c>
      <c r="K5" s="14">
        <v>5.6460941919719447E-2</v>
      </c>
      <c r="L5" s="14">
        <v>1.4279607699656347E-5</v>
      </c>
    </row>
    <row r="6" spans="1:12" x14ac:dyDescent="0.25">
      <c r="A6" s="11"/>
      <c r="B6" s="11" t="s">
        <v>365</v>
      </c>
      <c r="C6" s="12">
        <v>1.2870363733194937E-3</v>
      </c>
      <c r="D6" s="13">
        <v>1.7520917226158668E-3</v>
      </c>
      <c r="E6" s="11">
        <v>1.6446401268111785</v>
      </c>
      <c r="F6" s="11">
        <v>6.1403791886035796E-6</v>
      </c>
      <c r="G6" s="14">
        <v>0.70865259980443374</v>
      </c>
      <c r="H6" s="14">
        <v>6.5765510186916061E-5</v>
      </c>
      <c r="I6" s="14">
        <v>7.5046635003321357E-6</v>
      </c>
      <c r="J6" s="14">
        <v>4.8868964014997767E-4</v>
      </c>
      <c r="K6" s="14">
        <v>5.6462185409995008E-2</v>
      </c>
      <c r="L6" s="14">
        <v>1.5239829468223342E-5</v>
      </c>
    </row>
    <row r="7" spans="1:12" x14ac:dyDescent="0.25">
      <c r="A7" s="11"/>
      <c r="B7" s="11" t="s">
        <v>366</v>
      </c>
      <c r="C7" s="12">
        <v>1.2753379480367924E-3</v>
      </c>
      <c r="D7" s="13">
        <v>1.7723410774082551E-3</v>
      </c>
      <c r="E7" s="11">
        <v>1.669061079508275</v>
      </c>
      <c r="F7" s="11">
        <v>4.193092455767145E-6</v>
      </c>
      <c r="G7" s="14">
        <v>0.70865440909217425</v>
      </c>
      <c r="H7" s="14">
        <v>6.0587580444603509E-5</v>
      </c>
      <c r="I7" s="14">
        <v>5.0497412274083163E-6</v>
      </c>
      <c r="J7" s="14">
        <v>4.2833705492793328E-4</v>
      </c>
      <c r="K7" s="14">
        <v>5.646458027242697E-2</v>
      </c>
      <c r="L7" s="14">
        <v>1.4045023985594959E-5</v>
      </c>
    </row>
    <row r="8" spans="1:12" x14ac:dyDescent="0.25">
      <c r="A8" s="11"/>
      <c r="B8" s="11" t="s">
        <v>367</v>
      </c>
      <c r="C8" s="12">
        <v>1.2717483710523976E-3</v>
      </c>
      <c r="D8" s="13">
        <v>1.8102716203760054E-3</v>
      </c>
      <c r="E8" s="11">
        <v>1.8122041402032432</v>
      </c>
      <c r="F8" s="11">
        <v>3.2212932732720581E-6</v>
      </c>
      <c r="G8" s="14">
        <v>0.70867908070028107</v>
      </c>
      <c r="H8" s="14">
        <v>5.8299906430489131E-5</v>
      </c>
      <c r="I8" s="14">
        <v>3.5729756983032197E-6</v>
      </c>
      <c r="J8" s="14">
        <v>7.25298211441264E-4</v>
      </c>
      <c r="K8" s="14">
        <v>5.6507510351626544E-2</v>
      </c>
      <c r="L8" s="14">
        <v>1.3889590312984845E-5</v>
      </c>
    </row>
    <row r="9" spans="1:12" x14ac:dyDescent="0.25">
      <c r="A9" s="11"/>
      <c r="B9" s="11" t="s">
        <v>368</v>
      </c>
      <c r="C9" s="12">
        <v>1.2883139785487391E-3</v>
      </c>
      <c r="D9" s="13">
        <v>1.825937399271494E-3</v>
      </c>
      <c r="E9" s="11">
        <v>1.7940642083147649</v>
      </c>
      <c r="F9" s="11">
        <v>3.4753846343877405E-6</v>
      </c>
      <c r="G9" s="14">
        <v>0.70869887880251703</v>
      </c>
      <c r="H9" s="14">
        <v>5.8400655980637211E-5</v>
      </c>
      <c r="I9" s="14">
        <v>3.8937835809818857E-6</v>
      </c>
      <c r="J9" s="14">
        <v>6.6413753700821218E-4</v>
      </c>
      <c r="K9" s="14">
        <v>5.6458065006426625E-2</v>
      </c>
      <c r="L9" s="14">
        <v>1.2967395552575255E-5</v>
      </c>
    </row>
    <row r="10" spans="1:12" x14ac:dyDescent="0.25">
      <c r="A10" s="11"/>
      <c r="B10" s="11" t="s">
        <v>369</v>
      </c>
      <c r="C10" s="12">
        <v>1.2664978111809823E-3</v>
      </c>
      <c r="D10" s="13">
        <v>1.8250288343079056E-3</v>
      </c>
      <c r="E10" s="11">
        <v>1.6199658213220625</v>
      </c>
      <c r="F10" s="11">
        <v>7.2972354284793372E-6</v>
      </c>
      <c r="G10" s="14">
        <v>0.70874929266594944</v>
      </c>
      <c r="H10" s="14">
        <v>6.6102993682035891E-5</v>
      </c>
      <c r="I10" s="14">
        <v>9.0543946751423756E-6</v>
      </c>
      <c r="J10" s="14">
        <v>5.9459969032768165E-4</v>
      </c>
      <c r="K10" s="14">
        <v>5.6507256423812713E-2</v>
      </c>
      <c r="L10" s="14">
        <v>1.4492065067345095E-5</v>
      </c>
    </row>
    <row r="11" spans="1:12" x14ac:dyDescent="0.25">
      <c r="A11" s="11"/>
      <c r="B11" s="11" t="s">
        <v>370</v>
      </c>
      <c r="C11" s="12">
        <v>1.2772775075161487E-3</v>
      </c>
      <c r="D11" s="13">
        <v>1.8675482745480246E-3</v>
      </c>
      <c r="E11" s="11">
        <v>1.6745644081406477</v>
      </c>
      <c r="F11" s="11">
        <v>7.9525946654655576E-6</v>
      </c>
      <c r="G11" s="14">
        <v>0.70876464706739406</v>
      </c>
      <c r="H11" s="14">
        <v>5.0177007159691728E-5</v>
      </c>
      <c r="I11" s="14">
        <v>9.5458346228721498E-6</v>
      </c>
      <c r="J11" s="14">
        <v>5.9105492708597096E-4</v>
      </c>
      <c r="K11" s="14">
        <v>5.6488272628173346E-2</v>
      </c>
      <c r="L11" s="14">
        <v>1.3666092543589412E-5</v>
      </c>
    </row>
    <row r="12" spans="1:12" x14ac:dyDescent="0.25">
      <c r="A12" s="11"/>
      <c r="B12" s="11" t="s">
        <v>371</v>
      </c>
      <c r="C12" s="12">
        <v>1.2996750108257931E-3</v>
      </c>
      <c r="D12" s="13">
        <v>1.880251969196146E-3</v>
      </c>
      <c r="E12" s="11">
        <v>1.6932559183406763</v>
      </c>
      <c r="F12" s="11">
        <v>1.2768961169315888E-6</v>
      </c>
      <c r="G12" s="14">
        <v>0.70869425974191735</v>
      </c>
      <c r="H12" s="14">
        <v>6.4215462416493749E-5</v>
      </c>
      <c r="I12" s="14">
        <v>1.5157929364757222E-6</v>
      </c>
      <c r="J12" s="14">
        <v>7.25884627364897E-4</v>
      </c>
      <c r="K12" s="14">
        <v>5.6428098284260542E-2</v>
      </c>
      <c r="L12" s="14">
        <v>1.3698471951219597E-5</v>
      </c>
    </row>
    <row r="13" spans="1:12" x14ac:dyDescent="0.25">
      <c r="A13" s="11"/>
      <c r="B13" s="11" t="s">
        <v>372</v>
      </c>
      <c r="C13" s="12">
        <v>1.283377436533174E-3</v>
      </c>
      <c r="D13" s="13">
        <v>1.9503635116451378E-3</v>
      </c>
      <c r="E13" s="11">
        <v>1.5907087331450995</v>
      </c>
      <c r="F13" s="11">
        <v>6.4101780823499722E-7</v>
      </c>
      <c r="G13" s="14">
        <v>0.70866730857017513</v>
      </c>
      <c r="H13" s="14">
        <v>5.7840758303749459E-5</v>
      </c>
      <c r="I13" s="14">
        <v>8.1000247226591164E-7</v>
      </c>
      <c r="J13" s="14">
        <v>4.1593246281084216E-4</v>
      </c>
      <c r="K13" s="14">
        <v>5.6457791952794302E-2</v>
      </c>
      <c r="L13" s="14">
        <v>1.7766189592036327E-5</v>
      </c>
    </row>
    <row r="14" spans="1:12" x14ac:dyDescent="0.25">
      <c r="A14" s="11"/>
      <c r="B14" s="11" t="s">
        <v>373</v>
      </c>
      <c r="C14" s="12">
        <v>1.2798569991679578E-3</v>
      </c>
      <c r="D14" s="13">
        <v>1.9447065976516639E-3</v>
      </c>
      <c r="E14" s="11">
        <v>1.6782007502581868</v>
      </c>
      <c r="F14" s="11">
        <v>4.9285874574480299E-6</v>
      </c>
      <c r="G14" s="14">
        <v>0.70865429254891199</v>
      </c>
      <c r="H14" s="14">
        <v>6.1484208996582582E-5</v>
      </c>
      <c r="I14" s="14">
        <v>5.9031724635195448E-6</v>
      </c>
      <c r="J14" s="14">
        <v>5.2174423853086464E-4</v>
      </c>
      <c r="K14" s="14">
        <v>5.6470111040032911E-2</v>
      </c>
      <c r="L14" s="14">
        <v>1.321269751526588E-5</v>
      </c>
    </row>
    <row r="15" spans="1:12" x14ac:dyDescent="0.25">
      <c r="A15" s="11"/>
      <c r="B15" s="11" t="s">
        <v>374</v>
      </c>
      <c r="C15" s="12">
        <v>1.2765578714659827E-3</v>
      </c>
      <c r="D15" s="13">
        <v>1.9524508283474968E-3</v>
      </c>
      <c r="E15" s="11">
        <v>1.6601300281546925</v>
      </c>
      <c r="F15" s="11">
        <v>1.181449742016842E-6</v>
      </c>
      <c r="G15" s="14">
        <v>0.7087026457021367</v>
      </c>
      <c r="H15" s="14">
        <v>6.2419372156363791E-5</v>
      </c>
      <c r="I15" s="14">
        <v>1.4304743065380769E-6</v>
      </c>
      <c r="J15" s="14">
        <v>4.8673036720212862E-4</v>
      </c>
      <c r="K15" s="14">
        <v>5.6505349002922221E-2</v>
      </c>
      <c r="L15" s="14">
        <v>1.5428002913516462E-5</v>
      </c>
    </row>
    <row r="16" spans="1:12" x14ac:dyDescent="0.25">
      <c r="A16" s="11"/>
      <c r="B16" s="11" t="s">
        <v>375</v>
      </c>
      <c r="C16" s="12">
        <v>1.2842710176391148E-3</v>
      </c>
      <c r="D16" s="13">
        <v>1.9775980804324408E-3</v>
      </c>
      <c r="E16" s="11">
        <v>1.8049443761412951</v>
      </c>
      <c r="F16" s="11">
        <v>4.7079470489410678E-6</v>
      </c>
      <c r="G16" s="14">
        <v>0.7086781268481418</v>
      </c>
      <c r="H16" s="14">
        <v>6.066338846164806E-5</v>
      </c>
      <c r="I16" s="14">
        <v>5.2429372748074423E-6</v>
      </c>
      <c r="J16" s="14">
        <v>6.2598050168540854E-4</v>
      </c>
      <c r="K16" s="14">
        <v>5.6432704686024328E-2</v>
      </c>
      <c r="L16" s="14">
        <v>1.347315384159257E-5</v>
      </c>
    </row>
    <row r="17" spans="1:12" x14ac:dyDescent="0.25">
      <c r="A17" s="11"/>
      <c r="B17" s="11" t="s">
        <v>376</v>
      </c>
      <c r="C17" s="12">
        <v>1.2736585365853658E-3</v>
      </c>
      <c r="D17" s="13">
        <v>1.971463414634147E-3</v>
      </c>
      <c r="E17" s="11">
        <v>1.7021596244131452</v>
      </c>
      <c r="F17" s="11">
        <v>6.8289400833514752E-6</v>
      </c>
      <c r="G17" s="14">
        <v>0.70875593525984248</v>
      </c>
      <c r="H17" s="14">
        <v>6.066338846164806E-5</v>
      </c>
      <c r="I17" s="14">
        <v>8.0641747891812563E-6</v>
      </c>
      <c r="J17" s="14">
        <v>7.9414439425573775E-4</v>
      </c>
      <c r="K17" s="14">
        <v>5.6487679263544671E-2</v>
      </c>
      <c r="L17" s="14">
        <v>1.4896312654446537E-5</v>
      </c>
    </row>
    <row r="18" spans="1:12" x14ac:dyDescent="0.25">
      <c r="A18" s="11"/>
      <c r="B18" s="11" t="s">
        <v>377</v>
      </c>
      <c r="C18" s="12">
        <v>1.273211539144512E-3</v>
      </c>
      <c r="D18" s="13">
        <v>2.007691460048595E-3</v>
      </c>
      <c r="E18" s="11">
        <v>1.7706659504874367</v>
      </c>
      <c r="F18" s="11">
        <v>7.3473542949540545E-6</v>
      </c>
      <c r="G18" s="14">
        <v>0.70873520983290439</v>
      </c>
      <c r="H18" s="14">
        <v>6.2837028181547667E-5</v>
      </c>
      <c r="I18" s="14">
        <v>8.340676197323251E-6</v>
      </c>
      <c r="J18" s="14">
        <v>5.0373723202833814E-4</v>
      </c>
      <c r="K18" s="14">
        <v>5.6468947826248853E-2</v>
      </c>
      <c r="L18" s="14">
        <v>1.319261083092281E-5</v>
      </c>
    </row>
    <row r="19" spans="1:12" x14ac:dyDescent="0.25">
      <c r="A19" s="11"/>
      <c r="B19" s="11"/>
      <c r="C19" s="12"/>
      <c r="D19" s="13"/>
      <c r="E19" s="11"/>
      <c r="F19" s="11"/>
      <c r="G19" s="14"/>
      <c r="H19" s="14"/>
      <c r="I19" s="14"/>
      <c r="J19" s="14"/>
      <c r="K19" s="14"/>
      <c r="L19" s="14"/>
    </row>
    <row r="20" spans="1:12" x14ac:dyDescent="0.25">
      <c r="A20" s="11" t="s">
        <v>544</v>
      </c>
      <c r="B20" s="11" t="s">
        <v>363</v>
      </c>
      <c r="C20" s="12">
        <v>1.2602585867945097E-3</v>
      </c>
      <c r="D20" s="13">
        <v>8.4715109917549028E-4</v>
      </c>
      <c r="E20" s="11">
        <v>2.6504561734347365</v>
      </c>
      <c r="F20" s="11">
        <v>7.5489432341089591E-7</v>
      </c>
      <c r="G20" s="14">
        <v>0.70876615829765155</v>
      </c>
      <c r="H20" s="14">
        <v>4.9632666505726764E-5</v>
      </c>
      <c r="I20" s="14">
        <v>5.7249598754075565E-7</v>
      </c>
      <c r="J20" s="14">
        <v>6.1856687072625886E-4</v>
      </c>
      <c r="K20" s="14">
        <v>5.6490420096409408E-2</v>
      </c>
      <c r="L20" s="14">
        <v>9.0670790455648542E-6</v>
      </c>
    </row>
    <row r="21" spans="1:12" x14ac:dyDescent="0.25">
      <c r="A21" s="11"/>
      <c r="B21" s="11" t="s">
        <v>364</v>
      </c>
      <c r="C21" s="12">
        <v>1.2511869565511363E-3</v>
      </c>
      <c r="D21" s="13">
        <v>1.0585452229025982E-3</v>
      </c>
      <c r="E21" s="11">
        <v>2.7859266076218447</v>
      </c>
      <c r="F21" s="11">
        <v>1.1188578144315066E-5</v>
      </c>
      <c r="G21" s="14">
        <v>0.70877476051914257</v>
      </c>
      <c r="H21" s="14">
        <v>4.7740487148552021E-5</v>
      </c>
      <c r="I21" s="14">
        <v>8.0725760142615079E-6</v>
      </c>
      <c r="J21" s="14">
        <v>6.771190430174299E-4</v>
      </c>
      <c r="K21" s="14">
        <v>5.651657270335373E-2</v>
      </c>
      <c r="L21" s="14">
        <v>8.8231136394004783E-6</v>
      </c>
    </row>
    <row r="22" spans="1:12" x14ac:dyDescent="0.25">
      <c r="A22" s="11"/>
      <c r="B22" s="11" t="s">
        <v>365</v>
      </c>
      <c r="C22" s="12">
        <v>1.2627221422000477E-3</v>
      </c>
      <c r="D22" s="13">
        <v>1.2098806579758006E-3</v>
      </c>
      <c r="E22" s="11">
        <v>2.7637983561205175</v>
      </c>
      <c r="F22" s="11">
        <v>1.0986335132812087E-5</v>
      </c>
      <c r="G22" s="14">
        <v>0.70866453232547644</v>
      </c>
      <c r="H22" s="14">
        <v>4.5901421253077762E-5</v>
      </c>
      <c r="I22" s="14">
        <v>7.9901218716593298E-6</v>
      </c>
      <c r="J22" s="14">
        <v>7.6669290175665581E-4</v>
      </c>
      <c r="K22" s="14">
        <v>5.6486174354548647E-2</v>
      </c>
      <c r="L22" s="14">
        <v>9.5216701662792814E-6</v>
      </c>
    </row>
    <row r="23" spans="1:12" x14ac:dyDescent="0.25">
      <c r="A23" s="11"/>
      <c r="B23" s="11" t="s">
        <v>366</v>
      </c>
      <c r="C23" s="12">
        <v>1.2727587878655867E-3</v>
      </c>
      <c r="D23" s="13">
        <v>1.3844369915953815E-3</v>
      </c>
      <c r="E23" s="11">
        <v>2.7888596805209676</v>
      </c>
      <c r="F23" s="11">
        <v>4.6041307871202699E-6</v>
      </c>
      <c r="G23" s="14">
        <v>0.70876547550375724</v>
      </c>
      <c r="H23" s="14">
        <v>4.5937589504269907E-5</v>
      </c>
      <c r="I23" s="14">
        <v>3.3183936467320231E-6</v>
      </c>
      <c r="J23" s="14">
        <v>7.3631822303861256E-4</v>
      </c>
      <c r="K23" s="14">
        <v>5.6500440156454466E-2</v>
      </c>
      <c r="L23" s="14">
        <v>8.7457935871761082E-6</v>
      </c>
    </row>
    <row r="24" spans="1:12" x14ac:dyDescent="0.25">
      <c r="A24" s="11"/>
      <c r="B24" s="11" t="s">
        <v>367</v>
      </c>
      <c r="C24" s="12">
        <v>1.280914039571563E-3</v>
      </c>
      <c r="D24" s="13">
        <v>1.4770084326607017E-3</v>
      </c>
      <c r="E24" s="11">
        <v>2.884245434720023</v>
      </c>
      <c r="F24" s="11">
        <v>2.3241993068414137E-6</v>
      </c>
      <c r="G24" s="14">
        <v>0.70871162297594426</v>
      </c>
      <c r="H24" s="14">
        <v>4.8542989215724048E-5</v>
      </c>
      <c r="I24" s="14">
        <v>1.6197502974082895E-6</v>
      </c>
      <c r="J24" s="14">
        <v>8.5423946568624013E-4</v>
      </c>
      <c r="K24" s="14">
        <v>5.6475461136057045E-2</v>
      </c>
      <c r="L24" s="14">
        <v>8.3292895294960535E-6</v>
      </c>
    </row>
    <row r="25" spans="1:12" x14ac:dyDescent="0.25">
      <c r="A25" s="11"/>
      <c r="B25" s="11" t="s">
        <v>368</v>
      </c>
      <c r="C25" s="12">
        <v>1.3195996018528554E-3</v>
      </c>
      <c r="D25" s="13">
        <v>1.6577955972466288E-3</v>
      </c>
      <c r="E25" s="11">
        <v>2.851803266736967</v>
      </c>
      <c r="F25" s="11">
        <v>2.3084573994069593E-6</v>
      </c>
      <c r="G25" s="14">
        <v>0.70873040549194799</v>
      </c>
      <c r="H25" s="14">
        <v>4.8111577928983336E-5</v>
      </c>
      <c r="I25" s="14">
        <v>1.6270811629308495E-6</v>
      </c>
      <c r="J25" s="14">
        <v>3.7437821165521633E-4</v>
      </c>
      <c r="K25" s="14">
        <v>5.6466750433456808E-2</v>
      </c>
      <c r="L25" s="14">
        <v>8.7186749157431391E-6</v>
      </c>
    </row>
    <row r="26" spans="1:12" x14ac:dyDescent="0.25">
      <c r="A26" s="11"/>
      <c r="B26" s="11" t="s">
        <v>369</v>
      </c>
      <c r="C26" s="12">
        <v>1.3476906520301945E-3</v>
      </c>
      <c r="D26" s="13">
        <v>1.7207381504629536E-3</v>
      </c>
      <c r="E26" s="11">
        <v>2.7159706817507825</v>
      </c>
      <c r="F26" s="11">
        <v>1.6384548199142998E-6</v>
      </c>
      <c r="G26" s="14">
        <v>0.70869455130403802</v>
      </c>
      <c r="H26" s="14">
        <v>5.0107252726256047E-5</v>
      </c>
      <c r="I26" s="14">
        <v>1.2125964925062485E-6</v>
      </c>
      <c r="J26" s="14">
        <v>9.1286587282393358E-4</v>
      </c>
      <c r="K26" s="14">
        <v>5.6450415237712617E-2</v>
      </c>
      <c r="L26" s="14">
        <v>9.6161401372683031E-6</v>
      </c>
    </row>
    <row r="27" spans="1:12" x14ac:dyDescent="0.25">
      <c r="A27" s="11"/>
      <c r="B27" s="11" t="s">
        <v>370</v>
      </c>
      <c r="C27" s="12">
        <v>1.349386896754788E-3</v>
      </c>
      <c r="D27" s="13">
        <v>1.3395588267760112E-3</v>
      </c>
      <c r="E27" s="11">
        <v>2.8351734798081556</v>
      </c>
      <c r="F27" s="11">
        <v>1.0186375631565178E-5</v>
      </c>
      <c r="G27" s="14">
        <v>0.70873320963916731</v>
      </c>
      <c r="H27" s="14">
        <v>5.1298637651041753E-5</v>
      </c>
      <c r="I27" s="14">
        <v>7.2218250641240881E-6</v>
      </c>
      <c r="J27" s="14">
        <v>6.801834715435477E-4</v>
      </c>
      <c r="K27" s="14">
        <v>5.6463122421755642E-2</v>
      </c>
      <c r="L27" s="14">
        <v>8.0921409177302162E-6</v>
      </c>
    </row>
    <row r="28" spans="1:12" x14ac:dyDescent="0.25">
      <c r="A28" s="11"/>
      <c r="B28" s="11" t="s">
        <v>371</v>
      </c>
      <c r="C28" s="12">
        <v>1.3380242870724588E-3</v>
      </c>
      <c r="D28" s="13">
        <v>1.4818406180733246E-3</v>
      </c>
      <c r="E28" s="11">
        <v>2.9303796393054871</v>
      </c>
      <c r="F28" s="11">
        <v>1.1351515011877791E-5</v>
      </c>
      <c r="G28" s="14">
        <v>0.70872511205625999</v>
      </c>
      <c r="H28" s="14">
        <v>4.1215897581727522E-5</v>
      </c>
      <c r="I28" s="14">
        <v>7.7864025861072932E-6</v>
      </c>
      <c r="J28" s="14">
        <v>6.7564449931949079E-4</v>
      </c>
      <c r="K28" s="14">
        <v>5.647236481238422E-2</v>
      </c>
      <c r="L28" s="14">
        <v>9.4123147769868085E-6</v>
      </c>
    </row>
    <row r="29" spans="1:12" x14ac:dyDescent="0.25">
      <c r="A29" s="11"/>
      <c r="B29" s="11" t="s">
        <v>372</v>
      </c>
      <c r="C29" s="12">
        <v>1.3441699676670919E-3</v>
      </c>
      <c r="D29" s="13">
        <v>8.3653438786235562E-4</v>
      </c>
      <c r="E29" s="11">
        <v>2.6854502240056664</v>
      </c>
      <c r="F29" s="11">
        <v>1.2669532435643602E-5</v>
      </c>
      <c r="G29" s="14">
        <v>0.70876280925199397</v>
      </c>
      <c r="H29" s="14">
        <v>4.7053339103531928E-5</v>
      </c>
      <c r="I29" s="14">
        <v>9.4831014285488744E-6</v>
      </c>
      <c r="J29" s="14">
        <v>7.5748869228210302E-4</v>
      </c>
      <c r="K29" s="14">
        <v>5.6483357375116845E-2</v>
      </c>
      <c r="L29" s="14">
        <v>8.7381150706033518E-6</v>
      </c>
    </row>
    <row r="30" spans="1:12" x14ac:dyDescent="0.25">
      <c r="A30" s="11"/>
      <c r="B30" s="11" t="s">
        <v>373</v>
      </c>
      <c r="C30" s="12">
        <v>1.3710074042077927E-3</v>
      </c>
      <c r="D30" s="13">
        <v>1.0606375712289651E-3</v>
      </c>
      <c r="E30" s="11">
        <v>2.7915871197108353</v>
      </c>
      <c r="F30" s="11">
        <v>9.445456652305681E-6</v>
      </c>
      <c r="G30" s="14">
        <v>0.70868012059190333</v>
      </c>
      <c r="H30" s="14">
        <v>5.4404577723410814E-5</v>
      </c>
      <c r="I30" s="14">
        <v>6.8010926054007526E-6</v>
      </c>
      <c r="J30" s="14">
        <v>7.3844812412334274E-4</v>
      </c>
      <c r="K30" s="14">
        <v>5.6447808046156456E-2</v>
      </c>
      <c r="L30" s="14">
        <v>9.1582964702301161E-6</v>
      </c>
    </row>
    <row r="31" spans="1:12" x14ac:dyDescent="0.25">
      <c r="A31" s="11"/>
      <c r="B31" s="11" t="s">
        <v>374</v>
      </c>
      <c r="C31" s="12">
        <v>1.3739826712715361E-3</v>
      </c>
      <c r="D31" s="13">
        <v>1.2307060590529321E-3</v>
      </c>
      <c r="E31" s="11">
        <v>2.8680437132014447</v>
      </c>
      <c r="F31" s="11">
        <v>1.1681210367320408E-5</v>
      </c>
      <c r="G31" s="14">
        <v>0.70870749672564359</v>
      </c>
      <c r="H31" s="14">
        <v>4.4275406059198539E-5</v>
      </c>
      <c r="I31" s="14">
        <v>8.1867022199604443E-6</v>
      </c>
      <c r="J31" s="14">
        <v>8.3850258291187662E-4</v>
      </c>
      <c r="K31" s="14">
        <v>5.6471752365919274E-2</v>
      </c>
      <c r="L31" s="14">
        <v>8.3803814344023648E-6</v>
      </c>
    </row>
    <row r="32" spans="1:12" x14ac:dyDescent="0.25">
      <c r="A32" s="11"/>
      <c r="B32" s="11" t="s">
        <v>375</v>
      </c>
      <c r="C32" s="12">
        <v>1.3950461006807719E-3</v>
      </c>
      <c r="D32" s="13">
        <v>1.3737230642737249E-3</v>
      </c>
      <c r="E32" s="11">
        <v>2.9099173291106237</v>
      </c>
      <c r="F32" s="11">
        <v>1.3075516619354454E-5</v>
      </c>
      <c r="G32" s="14">
        <v>0.70876594936658899</v>
      </c>
      <c r="H32" s="14">
        <v>4.5160785281779335E-5</v>
      </c>
      <c r="I32" s="14">
        <v>9.0320247943511062E-6</v>
      </c>
      <c r="J32" s="14">
        <v>6.1459300999046687E-4</v>
      </c>
      <c r="K32" s="14">
        <v>5.6448100798153447E-2</v>
      </c>
      <c r="L32" s="14">
        <v>8.2701790547272681E-6</v>
      </c>
    </row>
    <row r="33" spans="1:12" x14ac:dyDescent="0.25">
      <c r="A33" s="11"/>
      <c r="B33" s="11" t="s">
        <v>376</v>
      </c>
      <c r="C33" s="12">
        <v>1.4023891613541928E-3</v>
      </c>
      <c r="D33" s="13">
        <v>1.491487842613779E-3</v>
      </c>
      <c r="E33" s="11">
        <v>2.8552916788043983</v>
      </c>
      <c r="F33" s="11">
        <v>9.5861195196838544E-6</v>
      </c>
      <c r="G33" s="14">
        <v>0.70873658932708306</v>
      </c>
      <c r="H33" s="14">
        <v>4.3677228065173635E-5</v>
      </c>
      <c r="I33" s="14">
        <v>6.7483760388296461E-6</v>
      </c>
      <c r="J33" s="14">
        <v>7.0025143423929832E-4</v>
      </c>
      <c r="K33" s="14">
        <v>5.6447564425164333E-2</v>
      </c>
      <c r="L33" s="14">
        <v>8.0274428961782193E-6</v>
      </c>
    </row>
    <row r="34" spans="1:12" x14ac:dyDescent="0.25">
      <c r="A34" s="11"/>
      <c r="B34" s="11" t="s">
        <v>377</v>
      </c>
      <c r="C34" s="12">
        <v>1.3957322033930017E-3</v>
      </c>
      <c r="D34" s="13">
        <v>1.6123992388701565E-3</v>
      </c>
      <c r="E34" s="11">
        <v>2.9493772377631413</v>
      </c>
      <c r="F34" s="11">
        <v>8.4635288956699987E-6</v>
      </c>
      <c r="G34" s="14">
        <v>0.70873208024090129</v>
      </c>
      <c r="H34" s="14">
        <v>5.0066570730539582E-5</v>
      </c>
      <c r="I34" s="14">
        <v>5.7680374573442362E-6</v>
      </c>
      <c r="J34" s="14">
        <v>6.5177552056104441E-4</v>
      </c>
      <c r="K34" s="14">
        <v>5.6442591972400195E-2</v>
      </c>
      <c r="L34" s="14">
        <v>9.6952110701796748E-6</v>
      </c>
    </row>
    <row r="35" spans="1:12" x14ac:dyDescent="0.25">
      <c r="A35" s="11"/>
      <c r="B35" s="11" t="s">
        <v>378</v>
      </c>
      <c r="C35" s="12">
        <v>1.4013776720117781E-3</v>
      </c>
      <c r="D35" s="13">
        <v>1.6891772235371675E-3</v>
      </c>
      <c r="E35" s="11">
        <v>2.8468205414425714</v>
      </c>
      <c r="F35" s="11">
        <v>2.8759182242666535E-6</v>
      </c>
      <c r="G35" s="14">
        <v>0.70879970086812338</v>
      </c>
      <c r="H35" s="14">
        <v>4.6674483983087149E-5</v>
      </c>
      <c r="I35" s="14">
        <v>2.0305952079263929E-6</v>
      </c>
      <c r="J35" s="14">
        <v>5.6445450047594805E-4</v>
      </c>
      <c r="K35" s="14">
        <v>5.6467804869642209E-2</v>
      </c>
      <c r="L35" s="14">
        <v>9.4400264254417851E-6</v>
      </c>
    </row>
    <row r="36" spans="1:12" x14ac:dyDescent="0.25">
      <c r="A36" s="11"/>
      <c r="B36" s="11" t="s">
        <v>379</v>
      </c>
      <c r="C36" s="12">
        <v>1.4063172148924294E-3</v>
      </c>
      <c r="D36" s="13">
        <v>1.7824201684669182E-3</v>
      </c>
      <c r="E36" s="11">
        <v>2.5863372979413337</v>
      </c>
      <c r="F36" s="11">
        <v>2.8584467386984913E-6</v>
      </c>
      <c r="G36" s="14">
        <v>0.7087892171330108</v>
      </c>
      <c r="H36" s="14">
        <v>4.3650986923622772E-5</v>
      </c>
      <c r="I36" s="14">
        <v>2.2215283327108903E-6</v>
      </c>
      <c r="J36" s="14">
        <v>6.7793029055841043E-4</v>
      </c>
      <c r="K36" s="14">
        <v>5.6471655685912989E-2</v>
      </c>
      <c r="L36" s="14">
        <v>1.0053506383805583E-5</v>
      </c>
    </row>
    <row r="37" spans="1:12" x14ac:dyDescent="0.25">
      <c r="A37" s="11"/>
      <c r="B37" s="11" t="s">
        <v>380</v>
      </c>
      <c r="C37" s="12">
        <v>1.4177253186971137E-3</v>
      </c>
      <c r="D37" s="13">
        <v>1.8350267455925213E-3</v>
      </c>
      <c r="E37" s="11">
        <v>2.5458530292781769</v>
      </c>
      <c r="F37" s="11">
        <v>1.1490037623135811E-5</v>
      </c>
      <c r="G37" s="14">
        <v>0.70878706238620337</v>
      </c>
      <c r="H37" s="14">
        <v>7.4958168697222068E-5</v>
      </c>
      <c r="I37" s="14">
        <v>9.0718327985636003E-6</v>
      </c>
      <c r="J37" s="14">
        <v>2.6089568143966482E-4</v>
      </c>
      <c r="K37" s="14">
        <v>5.6468582284624938E-2</v>
      </c>
      <c r="L37" s="14">
        <v>1.1025855002256104E-5</v>
      </c>
    </row>
    <row r="38" spans="1:12" x14ac:dyDescent="0.25">
      <c r="A38" s="11"/>
      <c r="B38" s="11" t="s">
        <v>381</v>
      </c>
      <c r="C38" s="12">
        <v>1.4123921109277342E-3</v>
      </c>
      <c r="D38" s="13">
        <v>1.8846307924350572E-3</v>
      </c>
      <c r="E38" s="11">
        <v>2.5563145804567968</v>
      </c>
      <c r="F38" s="11">
        <v>1.2699142696952326E-5</v>
      </c>
      <c r="G38" s="14">
        <v>0.70873356526106157</v>
      </c>
      <c r="H38" s="14">
        <v>4.1501318560267732E-5</v>
      </c>
      <c r="I38" s="14">
        <v>9.9854357377983875E-6</v>
      </c>
      <c r="J38" s="14">
        <v>6.1971650575245118E-4</v>
      </c>
      <c r="K38" s="14">
        <v>5.6452740741587008E-2</v>
      </c>
      <c r="L38" s="14">
        <v>1.0737515012533717E-5</v>
      </c>
    </row>
    <row r="39" spans="1:12" x14ac:dyDescent="0.25">
      <c r="A39" s="11"/>
      <c r="B39" s="11" t="s">
        <v>382</v>
      </c>
      <c r="C39" s="12">
        <v>1.407640612967378E-3</v>
      </c>
      <c r="D39" s="13">
        <v>1.9440039999563115E-3</v>
      </c>
      <c r="E39" s="11">
        <v>2.6012025988895435</v>
      </c>
      <c r="F39" s="11">
        <v>1.1641304235292758E-5</v>
      </c>
      <c r="G39" s="14">
        <v>0.70877934924910646</v>
      </c>
      <c r="H39" s="14">
        <v>4.583177190053116E-5</v>
      </c>
      <c r="I39" s="14">
        <v>8.9956878072820404E-6</v>
      </c>
      <c r="J39" s="14">
        <v>5.9178318102124294E-4</v>
      </c>
      <c r="K39" s="14">
        <v>5.6454177769489862E-2</v>
      </c>
      <c r="L39" s="14">
        <v>1.0760816037064574E-5</v>
      </c>
    </row>
    <row r="40" spans="1:12" x14ac:dyDescent="0.25">
      <c r="A40" s="11"/>
      <c r="B40" s="11" t="s">
        <v>383</v>
      </c>
      <c r="C40" s="12">
        <v>1.4109969919019628E-3</v>
      </c>
      <c r="D40" s="13">
        <v>1.9832684244841989E-3</v>
      </c>
      <c r="E40" s="11">
        <v>2.6750772277134502</v>
      </c>
      <c r="F40" s="11">
        <v>1.3172281476935391E-5</v>
      </c>
      <c r="G40" s="14">
        <v>0.70871914525439528</v>
      </c>
      <c r="H40" s="14">
        <v>4.3520243975793869E-5</v>
      </c>
      <c r="I40" s="14">
        <v>9.897638624423521E-6</v>
      </c>
      <c r="J40" s="14">
        <v>9.0412447997366841E-4</v>
      </c>
      <c r="K40" s="14">
        <v>5.645571247945487E-2</v>
      </c>
      <c r="L40" s="14">
        <v>1.0351156424964788E-5</v>
      </c>
    </row>
    <row r="41" spans="1:12" x14ac:dyDescent="0.25">
      <c r="A41" s="11"/>
      <c r="B41" s="11" t="s">
        <v>384</v>
      </c>
      <c r="C41" s="12">
        <v>1.3954295307651442E-3</v>
      </c>
      <c r="D41" s="13">
        <v>1.1930680468487001E-3</v>
      </c>
      <c r="E41" s="11">
        <v>3.0292821890093173</v>
      </c>
      <c r="F41" s="11">
        <v>1.3131167300835622E-5</v>
      </c>
      <c r="G41" s="14">
        <v>0.70873012962628723</v>
      </c>
      <c r="H41" s="14">
        <v>4.382885644675244E-5</v>
      </c>
      <c r="I41" s="14">
        <v>8.7130562573851142E-6</v>
      </c>
      <c r="J41" s="14">
        <v>5.3542267962731398E-4</v>
      </c>
      <c r="K41" s="14">
        <v>5.643476285084309E-2</v>
      </c>
      <c r="L41" s="14">
        <v>8.6439521124407295E-6</v>
      </c>
    </row>
    <row r="42" spans="1:12" x14ac:dyDescent="0.25">
      <c r="A42" s="11"/>
      <c r="B42" s="11" t="s">
        <v>385</v>
      </c>
      <c r="C42" s="12">
        <v>1.4007851452752752E-3</v>
      </c>
      <c r="D42" s="13">
        <v>1.4621792612539489E-3</v>
      </c>
      <c r="E42" s="11">
        <v>2.7415111311280325</v>
      </c>
      <c r="F42" s="11">
        <v>7.5954068548344467E-6</v>
      </c>
      <c r="G42" s="14">
        <v>0.70870477609207116</v>
      </c>
      <c r="H42" s="14">
        <v>4.5981084427809896E-5</v>
      </c>
      <c r="I42" s="14">
        <v>5.5688810756977597E-6</v>
      </c>
      <c r="J42" s="14">
        <v>9.2484524010055856E-4</v>
      </c>
      <c r="K42" s="14">
        <v>5.643492754352003E-2</v>
      </c>
      <c r="L42" s="14">
        <v>9.3539681251075791E-6</v>
      </c>
    </row>
    <row r="43" spans="1:12" x14ac:dyDescent="0.25">
      <c r="A43" s="11"/>
      <c r="B43" s="11" t="s">
        <v>386</v>
      </c>
      <c r="C43" s="12">
        <v>1.4010873725630263E-3</v>
      </c>
      <c r="D43" s="13">
        <v>1.5648630590376644E-3</v>
      </c>
      <c r="E43" s="11">
        <v>2.9973027619827355</v>
      </c>
      <c r="F43" s="11">
        <v>6.3667481770260938E-6</v>
      </c>
      <c r="G43" s="14">
        <v>0.70876992696948882</v>
      </c>
      <c r="H43" s="14">
        <v>4.6469378070115205E-5</v>
      </c>
      <c r="I43" s="14">
        <v>4.2696666934144314E-6</v>
      </c>
      <c r="J43" s="14">
        <v>7.2078528831540718E-4</v>
      </c>
      <c r="K43" s="14">
        <v>5.6437635248841218E-2</v>
      </c>
      <c r="L43" s="14">
        <v>9.1117981186219728E-6</v>
      </c>
    </row>
    <row r="44" spans="1:12" x14ac:dyDescent="0.25">
      <c r="A44" s="11"/>
      <c r="B44" s="11" t="s">
        <v>387</v>
      </c>
      <c r="C44" s="12">
        <v>1.3875742854452318E-3</v>
      </c>
      <c r="D44" s="13">
        <v>1.6813359674697668E-3</v>
      </c>
      <c r="E44" s="11">
        <v>3.0738406490881989</v>
      </c>
      <c r="F44" s="11">
        <v>8.8044331676355962E-6</v>
      </c>
      <c r="G44" s="14">
        <v>0.70874844139804505</v>
      </c>
      <c r="H44" s="14">
        <v>4.1846904510371054E-5</v>
      </c>
      <c r="I44" s="14">
        <v>5.7574074654861101E-6</v>
      </c>
      <c r="J44" s="14">
        <v>4.9080061367855936E-4</v>
      </c>
      <c r="K44" s="14">
        <v>5.6468697380130169E-2</v>
      </c>
      <c r="L44" s="14">
        <v>7.9779681235485726E-6</v>
      </c>
    </row>
    <row r="45" spans="1:12" x14ac:dyDescent="0.25">
      <c r="A45" s="11"/>
      <c r="B45" s="11" t="s">
        <v>388</v>
      </c>
      <c r="C45" s="12">
        <v>1.3498978160334731E-3</v>
      </c>
      <c r="D45" s="13">
        <v>1.1902252287575767E-3</v>
      </c>
      <c r="E45" s="11">
        <v>2.7282591011179611</v>
      </c>
      <c r="F45" s="11">
        <v>1.3375532706329409E-5</v>
      </c>
      <c r="G45" s="14">
        <v>0.70876073738442003</v>
      </c>
      <c r="H45" s="14">
        <v>4.9996608452559997E-5</v>
      </c>
      <c r="I45" s="14">
        <v>9.8544499919480321E-6</v>
      </c>
      <c r="J45" s="14">
        <v>6.0795572649692759E-4</v>
      </c>
      <c r="K45" s="14">
        <v>5.6455778212350032E-2</v>
      </c>
      <c r="L45" s="14">
        <v>9.937454609337425E-6</v>
      </c>
    </row>
    <row r="46" spans="1:12" x14ac:dyDescent="0.25">
      <c r="A46" s="11"/>
      <c r="B46" s="11" t="s">
        <v>389</v>
      </c>
      <c r="C46" s="12">
        <v>1.3467023737642589E-3</v>
      </c>
      <c r="D46" s="13">
        <v>1.3979152007838177E-3</v>
      </c>
      <c r="E46" s="11">
        <v>2.628612883163175</v>
      </c>
      <c r="F46" s="11">
        <v>4.0177363618698196E-6</v>
      </c>
      <c r="G46" s="14">
        <v>0.70875994864898295</v>
      </c>
      <c r="H46" s="14">
        <v>4.4610704254208832E-5</v>
      </c>
      <c r="I46" s="14">
        <v>3.0722865414627913E-6</v>
      </c>
      <c r="J46" s="14">
        <v>5.8387200937603167E-4</v>
      </c>
      <c r="K46" s="14">
        <v>5.6479695080456541E-2</v>
      </c>
      <c r="L46" s="14">
        <v>9.1056753795112772E-6</v>
      </c>
    </row>
    <row r="47" spans="1:12" x14ac:dyDescent="0.25">
      <c r="A47" s="11"/>
      <c r="B47" s="11" t="s">
        <v>390</v>
      </c>
      <c r="C47" s="12">
        <v>1.335294825174441E-3</v>
      </c>
      <c r="D47" s="13">
        <v>1.5122398332343893E-3</v>
      </c>
      <c r="E47" s="11">
        <v>2.634679867685096</v>
      </c>
      <c r="F47" s="11">
        <v>8.3443307210648563E-6</v>
      </c>
      <c r="G47" s="14">
        <v>0.70872847880784828</v>
      </c>
      <c r="H47" s="14">
        <v>4.5212984299039146E-5</v>
      </c>
      <c r="I47" s="14">
        <v>6.3660577014158217E-6</v>
      </c>
      <c r="J47" s="14">
        <v>8.1169091961570813E-4</v>
      </c>
      <c r="K47" s="14">
        <v>5.6483449888448174E-2</v>
      </c>
      <c r="L47" s="14">
        <v>8.560840308016952E-6</v>
      </c>
    </row>
    <row r="48" spans="1:12" x14ac:dyDescent="0.25">
      <c r="A48" s="11"/>
      <c r="B48" s="11" t="s">
        <v>391</v>
      </c>
      <c r="C48" s="12">
        <v>1.3433000751040956E-3</v>
      </c>
      <c r="D48" s="13">
        <v>1.6265273011754249E-3</v>
      </c>
      <c r="E48" s="11">
        <v>2.6913769385105968</v>
      </c>
      <c r="F48" s="11">
        <v>1.0495250391830595E-5</v>
      </c>
      <c r="G48" s="14">
        <v>0.70872389820009007</v>
      </c>
      <c r="H48" s="14">
        <v>5.134175859790635E-5</v>
      </c>
      <c r="I48" s="14">
        <v>7.8383597575043317E-6</v>
      </c>
      <c r="J48" s="14">
        <v>7.2426758449191202E-4</v>
      </c>
      <c r="K48" s="14">
        <v>5.6469774806883005E-2</v>
      </c>
      <c r="L48" s="14">
        <v>8.5526768424729941E-6</v>
      </c>
    </row>
    <row r="49" spans="1:12" x14ac:dyDescent="0.25">
      <c r="A49" s="11"/>
      <c r="B49" s="11" t="s">
        <v>392</v>
      </c>
      <c r="C49" s="12">
        <v>1.35956376382895E-3</v>
      </c>
      <c r="D49" s="13">
        <v>1.7402686338256865E-3</v>
      </c>
      <c r="E49" s="11">
        <v>3.0897363059935912</v>
      </c>
      <c r="F49" s="11">
        <v>2.1006128898134162E-6</v>
      </c>
      <c r="G49" s="14">
        <v>0.70874704192591287</v>
      </c>
      <c r="H49" s="14">
        <v>4.5780447303334792E-5</v>
      </c>
      <c r="I49" s="14">
        <v>1.3665688747518632E-6</v>
      </c>
      <c r="J49" s="14">
        <v>6.821657985952548E-4</v>
      </c>
      <c r="K49" s="14">
        <v>5.646490745394396E-2</v>
      </c>
      <c r="L49" s="14">
        <v>8.027973152896238E-6</v>
      </c>
    </row>
    <row r="50" spans="1:12" x14ac:dyDescent="0.25">
      <c r="A50" s="11"/>
      <c r="B50" s="11" t="s">
        <v>393</v>
      </c>
      <c r="C50" s="12">
        <v>1.286315729285271E-3</v>
      </c>
      <c r="D50" s="13">
        <v>1.0149650844717155E-3</v>
      </c>
      <c r="E50" s="11">
        <v>2.9307813149969015</v>
      </c>
      <c r="F50" s="11">
        <v>3.7735746525368183E-6</v>
      </c>
      <c r="G50" s="14">
        <v>0.70873616835429176</v>
      </c>
      <c r="H50" s="14">
        <v>5.4696878540974222E-5</v>
      </c>
      <c r="I50" s="14">
        <v>2.5880725524121834E-6</v>
      </c>
      <c r="J50" s="14">
        <v>6.8324828260706147E-4</v>
      </c>
      <c r="K50" s="14">
        <v>5.6462542490485532E-2</v>
      </c>
      <c r="L50" s="14">
        <v>8.1590043768395849E-6</v>
      </c>
    </row>
    <row r="51" spans="1:12" x14ac:dyDescent="0.25">
      <c r="A51" s="11"/>
      <c r="B51" s="11" t="s">
        <v>394</v>
      </c>
      <c r="C51" s="12">
        <v>1.2981309451134569E-3</v>
      </c>
      <c r="D51" s="13">
        <v>1.2220154131212667E-3</v>
      </c>
      <c r="E51" s="11">
        <v>2.8783305461854458</v>
      </c>
      <c r="F51" s="11">
        <v>5.8291245769602059E-6</v>
      </c>
      <c r="G51" s="14">
        <v>0.70871596610815191</v>
      </c>
      <c r="H51" s="14">
        <v>4.7248161813298802E-5</v>
      </c>
      <c r="I51" s="14">
        <v>4.070704574236947E-6</v>
      </c>
      <c r="J51" s="14">
        <v>7.5886219962658069E-4</v>
      </c>
      <c r="K51" s="14">
        <v>5.6456932531782245E-2</v>
      </c>
      <c r="L51" s="14">
        <v>7.5143950888311142E-6</v>
      </c>
    </row>
    <row r="52" spans="1:12" x14ac:dyDescent="0.25">
      <c r="A52" s="11"/>
      <c r="B52" s="11" t="s">
        <v>395</v>
      </c>
      <c r="C52" s="12">
        <v>1.3274645962728878E-3</v>
      </c>
      <c r="D52" s="13">
        <v>1.3856967591473976E-3</v>
      </c>
      <c r="E52" s="11">
        <v>2.8721070258124928</v>
      </c>
      <c r="F52" s="11">
        <v>2.36436387485271E-6</v>
      </c>
      <c r="G52" s="14">
        <v>0.70880389035167057</v>
      </c>
      <c r="H52" s="14">
        <v>4.722024604278454E-5</v>
      </c>
      <c r="I52" s="14">
        <v>1.6547051199683372E-6</v>
      </c>
      <c r="J52" s="14">
        <v>7.6231001487568812E-4</v>
      </c>
      <c r="K52" s="14">
        <v>5.645562930345225E-2</v>
      </c>
      <c r="L52" s="14">
        <v>8.678575365965198E-6</v>
      </c>
    </row>
    <row r="53" spans="1:12" x14ac:dyDescent="0.25">
      <c r="A53" s="11"/>
      <c r="B53" s="11" t="s">
        <v>396</v>
      </c>
      <c r="C53" s="12">
        <v>1.3355849144314909E-3</v>
      </c>
      <c r="D53" s="13">
        <v>1.4951507792285385E-3</v>
      </c>
      <c r="E53" s="11">
        <v>2.5948528603447598</v>
      </c>
      <c r="F53" s="11">
        <v>9.5226329614947635E-7</v>
      </c>
      <c r="G53" s="14">
        <v>0.70875882168791415</v>
      </c>
      <c r="H53" s="14">
        <v>5.2718043928584734E-5</v>
      </c>
      <c r="I53" s="14">
        <v>7.3765148958506921E-7</v>
      </c>
      <c r="J53" s="14">
        <v>8.6633474232984166E-4</v>
      </c>
      <c r="K53" s="14">
        <v>5.6453848557970504E-2</v>
      </c>
      <c r="L53" s="14">
        <v>9.8556495460822258E-6</v>
      </c>
    </row>
    <row r="54" spans="1:12" x14ac:dyDescent="0.25">
      <c r="A54" s="11"/>
      <c r="B54" s="11" t="s">
        <v>397</v>
      </c>
      <c r="C54" s="12">
        <v>1.3435079841721052E-3</v>
      </c>
      <c r="D54" s="13">
        <v>1.5794586727063422E-3</v>
      </c>
      <c r="E54" s="11">
        <v>2.93923160395269</v>
      </c>
      <c r="F54" s="11">
        <v>1.972752664333195E-6</v>
      </c>
      <c r="G54" s="14">
        <v>0.70871406129644876</v>
      </c>
      <c r="H54" s="14">
        <v>5.46113157259237E-5</v>
      </c>
      <c r="I54" s="14">
        <v>1.3491049780755092E-6</v>
      </c>
      <c r="J54" s="14">
        <v>8.5414160196052189E-4</v>
      </c>
      <c r="K54" s="14">
        <v>5.6460022606547422E-2</v>
      </c>
      <c r="L54" s="14">
        <v>9.0361665104815736E-6</v>
      </c>
    </row>
    <row r="55" spans="1:12" x14ac:dyDescent="0.25">
      <c r="A55" s="11"/>
      <c r="B55" s="11" t="s">
        <v>398</v>
      </c>
      <c r="C55" s="12">
        <v>1.3573914239673373E-3</v>
      </c>
      <c r="D55" s="13">
        <v>8.2222490605382255E-4</v>
      </c>
      <c r="E55" s="11">
        <v>2.6043736593956748</v>
      </c>
      <c r="F55" s="11">
        <v>1.3066687224225574E-6</v>
      </c>
      <c r="G55" s="14">
        <v>0.70879971762195515</v>
      </c>
      <c r="H55" s="14">
        <v>5.4749947873309716E-5</v>
      </c>
      <c r="I55" s="14">
        <v>1.0084842412450285E-6</v>
      </c>
      <c r="J55" s="14">
        <v>7.5009496186348478E-4</v>
      </c>
      <c r="K55" s="14">
        <v>5.6415771508778807E-2</v>
      </c>
      <c r="L55" s="14">
        <v>9.8338220328368017E-6</v>
      </c>
    </row>
    <row r="56" spans="1:12" x14ac:dyDescent="0.25">
      <c r="A56" s="11"/>
      <c r="B56" s="11" t="s">
        <v>399</v>
      </c>
      <c r="C56" s="12">
        <v>1.3558690227441074E-3</v>
      </c>
      <c r="D56" s="13">
        <v>1.0481584285297954E-3</v>
      </c>
      <c r="E56" s="11">
        <v>2.8052868106354758</v>
      </c>
      <c r="F56" s="11">
        <v>1.0904058984026108E-5</v>
      </c>
      <c r="G56" s="14">
        <v>0.70878024038173704</v>
      </c>
      <c r="H56" s="14">
        <v>5.2377955057398716E-5</v>
      </c>
      <c r="I56" s="14">
        <v>7.8130002313702882E-6</v>
      </c>
      <c r="J56" s="14">
        <v>8.7300778557828187E-4</v>
      </c>
      <c r="K56" s="14">
        <v>5.6435431473919419E-2</v>
      </c>
      <c r="L56" s="14">
        <v>7.3676653540976257E-6</v>
      </c>
    </row>
    <row r="57" spans="1:12" x14ac:dyDescent="0.25">
      <c r="A57" s="11"/>
      <c r="B57" s="11" t="s">
        <v>400</v>
      </c>
      <c r="C57" s="12">
        <v>1.35747272119916E-3</v>
      </c>
      <c r="D57" s="13">
        <v>1.2497962529310453E-3</v>
      </c>
      <c r="E57" s="11">
        <v>2.5454592837790861</v>
      </c>
      <c r="F57" s="11">
        <v>1.9922475638704353E-7</v>
      </c>
      <c r="G57" s="14">
        <v>0.70871546911472916</v>
      </c>
      <c r="H57" s="14">
        <v>4.5522423479511971E-5</v>
      </c>
      <c r="I57" s="14">
        <v>1.5732004600667673E-7</v>
      </c>
      <c r="J57" s="14">
        <v>7.6037719880539219E-4</v>
      </c>
      <c r="K57" s="14">
        <v>5.6436301691263235E-2</v>
      </c>
      <c r="L57" s="14">
        <v>1.0660518020251158E-5</v>
      </c>
    </row>
    <row r="58" spans="1:12" x14ac:dyDescent="0.25">
      <c r="A58" s="11"/>
      <c r="B58" s="11" t="s">
        <v>401</v>
      </c>
      <c r="C58" s="12">
        <v>1.3426842041630127E-3</v>
      </c>
      <c r="D58" s="13">
        <v>1.3698976493121957E-3</v>
      </c>
      <c r="E58" s="11">
        <v>2.5861713499742822</v>
      </c>
      <c r="F58" s="11">
        <v>6.5350907150101176E-6</v>
      </c>
      <c r="G58" s="14">
        <v>0.70872092629430972</v>
      </c>
      <c r="H58" s="14">
        <v>4.4958674795164765E-5</v>
      </c>
      <c r="I58" s="14">
        <v>5.079269296606857E-6</v>
      </c>
      <c r="J58" s="14">
        <v>8.2416535025319967E-4</v>
      </c>
      <c r="K58" s="14">
        <v>5.6459088363528233E-2</v>
      </c>
      <c r="L58" s="14">
        <v>9.4174078202830181E-6</v>
      </c>
    </row>
    <row r="59" spans="1:12" x14ac:dyDescent="0.25">
      <c r="A59" s="11"/>
      <c r="B59" s="11" t="s">
        <v>402</v>
      </c>
      <c r="C59" s="12">
        <v>1.347678919729621E-3</v>
      </c>
      <c r="D59" s="13">
        <v>1.49763365796461E-3</v>
      </c>
      <c r="E59" s="11">
        <v>2.6019681418802727</v>
      </c>
      <c r="F59" s="11">
        <v>1.0906363550940514E-5</v>
      </c>
      <c r="G59" s="14">
        <v>0.70875036519224666</v>
      </c>
      <c r="H59" s="14">
        <v>4.7737067975348698E-5</v>
      </c>
      <c r="I59" s="14">
        <v>8.4252910106802782E-6</v>
      </c>
      <c r="J59" s="14">
        <v>6.6043414265035843E-4</v>
      </c>
      <c r="K59" s="14">
        <v>5.6443907069184555E-2</v>
      </c>
      <c r="L59" s="14">
        <v>1.0898323081842376E-5</v>
      </c>
    </row>
    <row r="60" spans="1:12" x14ac:dyDescent="0.25">
      <c r="A60" s="11"/>
      <c r="B60" s="11"/>
      <c r="C60" s="12"/>
      <c r="D60" s="13"/>
      <c r="E60" s="11"/>
      <c r="F60" s="11"/>
      <c r="G60" s="14"/>
      <c r="H60" s="14"/>
      <c r="I60" s="14"/>
      <c r="J60" s="14"/>
      <c r="K60" s="14"/>
      <c r="L60" s="14"/>
    </row>
    <row r="61" spans="1:12" x14ac:dyDescent="0.25">
      <c r="A61" s="11" t="s">
        <v>545</v>
      </c>
      <c r="B61" s="11" t="s">
        <v>363</v>
      </c>
      <c r="C61" s="12">
        <v>1.3678474751463391E-3</v>
      </c>
      <c r="D61" s="13">
        <v>2.4103697511428765E-3</v>
      </c>
      <c r="E61" s="11">
        <v>3.0112087441427526</v>
      </c>
      <c r="F61" s="11">
        <v>1.4284866335022025E-5</v>
      </c>
      <c r="G61" s="14">
        <v>0.70869900741454772</v>
      </c>
      <c r="H61" s="14">
        <v>4.3513761743466036E-5</v>
      </c>
      <c r="I61" s="14">
        <v>9.5354728302131282E-6</v>
      </c>
      <c r="J61" s="14">
        <v>6.1465623563565096E-4</v>
      </c>
      <c r="K61" s="14">
        <v>5.6429256121147964E-2</v>
      </c>
      <c r="L61" s="14">
        <v>9.7824219746751056E-6</v>
      </c>
    </row>
    <row r="62" spans="1:12" x14ac:dyDescent="0.25">
      <c r="A62" s="11"/>
      <c r="B62" s="11" t="s">
        <v>364</v>
      </c>
      <c r="C62" s="12">
        <v>1.5039967566294456E-3</v>
      </c>
      <c r="D62" s="13">
        <v>1.9045116190187777E-3</v>
      </c>
      <c r="E62" s="11">
        <v>3.0857601280549396</v>
      </c>
      <c r="F62" s="11">
        <v>7.0712096099346473E-6</v>
      </c>
      <c r="G62" s="14">
        <v>0.7087175366619628</v>
      </c>
      <c r="H62" s="14">
        <v>4.5675023281688852E-5</v>
      </c>
      <c r="I62" s="14">
        <v>4.6061540960068783E-6</v>
      </c>
      <c r="J62" s="14">
        <v>7.6094977952998583E-4</v>
      </c>
      <c r="K62" s="14">
        <v>5.6410153221648177E-2</v>
      </c>
      <c r="L62" s="14">
        <v>8.4209334149237322E-6</v>
      </c>
    </row>
    <row r="63" spans="1:12" x14ac:dyDescent="0.25">
      <c r="A63" s="11"/>
      <c r="B63" s="11" t="s">
        <v>365</v>
      </c>
      <c r="C63" s="12">
        <v>1.4005297748831487E-3</v>
      </c>
      <c r="D63" s="13">
        <v>2.0221154774320146E-3</v>
      </c>
      <c r="E63" s="11">
        <v>3.0293574655221853</v>
      </c>
      <c r="F63" s="11">
        <v>2.0783482688200755E-6</v>
      </c>
      <c r="G63" s="14">
        <v>0.708760492577305</v>
      </c>
      <c r="H63" s="14">
        <v>4.4151890961742072E-5</v>
      </c>
      <c r="I63" s="14">
        <v>1.3790331802984297E-6</v>
      </c>
      <c r="J63" s="14">
        <v>6.6913466098789804E-4</v>
      </c>
      <c r="K63" s="14">
        <v>5.6425357823899173E-2</v>
      </c>
      <c r="L63" s="14">
        <v>8.235946763523743E-6</v>
      </c>
    </row>
    <row r="64" spans="1:12" x14ac:dyDescent="0.25">
      <c r="A64" s="11"/>
      <c r="B64" s="11" t="s">
        <v>366</v>
      </c>
      <c r="C64" s="12">
        <v>1.3816494941057457E-3</v>
      </c>
      <c r="D64" s="13">
        <v>2.1225862312511182E-3</v>
      </c>
      <c r="E64" s="11">
        <v>3.1263073622662705</v>
      </c>
      <c r="F64" s="11">
        <v>1.1444271730524039E-5</v>
      </c>
      <c r="G64" s="14">
        <v>0.70872079284913825</v>
      </c>
      <c r="H64" s="14">
        <v>3.7424635035289178E-5</v>
      </c>
      <c r="I64" s="14">
        <v>7.3580613170131943E-6</v>
      </c>
      <c r="J64" s="14">
        <v>6.2924144595755203E-4</v>
      </c>
      <c r="K64" s="14">
        <v>5.6408114287346239E-2</v>
      </c>
      <c r="L64" s="14">
        <v>7.0206576474313199E-6</v>
      </c>
    </row>
    <row r="65" spans="1:12" x14ac:dyDescent="0.25">
      <c r="A65" s="11"/>
      <c r="B65" s="11" t="s">
        <v>367</v>
      </c>
      <c r="C65" s="12">
        <v>1.3672317513838317E-3</v>
      </c>
      <c r="D65" s="13">
        <v>2.1965641066590256E-3</v>
      </c>
      <c r="E65" s="11">
        <v>3.0067598144526086</v>
      </c>
      <c r="F65" s="11">
        <v>7.9074535064815888E-6</v>
      </c>
      <c r="G65" s="14">
        <v>0.70872481421644795</v>
      </c>
      <c r="H65" s="14">
        <v>3.824380438745517E-5</v>
      </c>
      <c r="I65" s="14">
        <v>5.2862150249251977E-6</v>
      </c>
      <c r="J65" s="14">
        <v>5.9497779375269281E-4</v>
      </c>
      <c r="K65" s="14">
        <v>5.6443365023862074E-2</v>
      </c>
      <c r="L65" s="14">
        <v>8.8091286666202099E-6</v>
      </c>
    </row>
    <row r="66" spans="1:12" x14ac:dyDescent="0.25">
      <c r="A66" s="11"/>
      <c r="B66" s="11" t="s">
        <v>368</v>
      </c>
      <c r="C66" s="12">
        <v>1.3265230438841689E-3</v>
      </c>
      <c r="D66" s="13">
        <v>2.3723914326289116E-3</v>
      </c>
      <c r="E66" s="11">
        <v>3.0674179253405218</v>
      </c>
      <c r="F66" s="11">
        <v>4.5971494858507974E-6</v>
      </c>
      <c r="G66" s="14">
        <v>0.70872513644495438</v>
      </c>
      <c r="H66" s="14">
        <v>3.9830581148314242E-5</v>
      </c>
      <c r="I66" s="14">
        <v>3.0124690224828977E-6</v>
      </c>
      <c r="J66" s="14">
        <v>7.1072813909256395E-4</v>
      </c>
      <c r="K66" s="14">
        <v>5.6429065617158693E-2</v>
      </c>
      <c r="L66" s="14">
        <v>8.283186264052532E-6</v>
      </c>
    </row>
    <row r="67" spans="1:12" x14ac:dyDescent="0.25">
      <c r="A67" s="11"/>
      <c r="B67" s="11" t="s">
        <v>369</v>
      </c>
      <c r="C67" s="12">
        <v>1.3414646596893775E-3</v>
      </c>
      <c r="D67" s="13">
        <v>1.0314292057380108E-3</v>
      </c>
      <c r="E67" s="11">
        <v>2.5526527787701929</v>
      </c>
      <c r="F67" s="11">
        <v>1.05317049555108E-6</v>
      </c>
      <c r="G67" s="14">
        <v>0.7086899968923428</v>
      </c>
      <c r="H67" s="14">
        <v>4.6933134382992506E-5</v>
      </c>
      <c r="I67" s="14">
        <v>8.293041798728438E-7</v>
      </c>
      <c r="J67" s="14">
        <v>6.1535589286957021E-4</v>
      </c>
      <c r="K67" s="14">
        <v>5.6424704876896881E-2</v>
      </c>
      <c r="L67" s="14">
        <v>1.0726190984386892E-5</v>
      </c>
    </row>
    <row r="68" spans="1:12" x14ac:dyDescent="0.25">
      <c r="A68" s="11"/>
      <c r="B68" s="11" t="s">
        <v>370</v>
      </c>
      <c r="C68" s="12">
        <v>1.3508155304033402E-3</v>
      </c>
      <c r="D68" s="13">
        <v>1.2488942366875434E-3</v>
      </c>
      <c r="E68" s="11">
        <v>2.621636565593533</v>
      </c>
      <c r="F68" s="11">
        <v>8.4885209811205462E-6</v>
      </c>
      <c r="G68" s="14">
        <v>0.70874900405457131</v>
      </c>
      <c r="H68" s="14">
        <v>4.9650477485701301E-5</v>
      </c>
      <c r="I68" s="14">
        <v>6.5082833962657561E-6</v>
      </c>
      <c r="J68" s="14">
        <v>6.7875709907637036E-4</v>
      </c>
      <c r="K68" s="14">
        <v>5.6422909812758236E-2</v>
      </c>
      <c r="L68" s="14">
        <v>9.548025756701509E-6</v>
      </c>
    </row>
    <row r="69" spans="1:12" x14ac:dyDescent="0.25">
      <c r="A69" s="11"/>
      <c r="B69" s="11" t="s">
        <v>371</v>
      </c>
      <c r="C69" s="12">
        <v>1.3364214034322058E-3</v>
      </c>
      <c r="D69" s="13">
        <v>1.4405640767473757E-3</v>
      </c>
      <c r="E69" s="11">
        <v>2.5360853744036675</v>
      </c>
      <c r="F69" s="11">
        <v>5.8537577045473057E-6</v>
      </c>
      <c r="G69" s="14">
        <v>0.7086972646524009</v>
      </c>
      <c r="H69" s="14">
        <v>4.391081652812941E-5</v>
      </c>
      <c r="I69" s="14">
        <v>4.639570601043125E-6</v>
      </c>
      <c r="J69" s="14">
        <v>5.2689349004119118E-4</v>
      </c>
      <c r="K69" s="14">
        <v>5.6434542443237284E-2</v>
      </c>
      <c r="L69" s="14">
        <v>1.2409991784050218E-5</v>
      </c>
    </row>
    <row r="70" spans="1:12" x14ac:dyDescent="0.25">
      <c r="A70" s="11"/>
      <c r="B70" s="11" t="s">
        <v>372</v>
      </c>
      <c r="C70" s="12">
        <v>1.3707753736139658E-3</v>
      </c>
      <c r="D70" s="13">
        <v>1.5739287610065922E-3</v>
      </c>
      <c r="E70" s="11">
        <v>2.9025089859838205</v>
      </c>
      <c r="F70" s="11">
        <v>9.3330975302556513E-6</v>
      </c>
      <c r="G70" s="14">
        <v>0.70874036502488136</v>
      </c>
      <c r="H70" s="14">
        <v>4.7967030629162506E-5</v>
      </c>
      <c r="I70" s="14">
        <v>6.4633719055760136E-6</v>
      </c>
      <c r="J70" s="14">
        <v>5.480687732308914E-4</v>
      </c>
      <c r="K70" s="14">
        <v>5.6381742709638957E-2</v>
      </c>
      <c r="L70" s="14">
        <v>9.0425837972418932E-6</v>
      </c>
    </row>
    <row r="71" spans="1:12" x14ac:dyDescent="0.25">
      <c r="A71" s="11"/>
      <c r="B71" s="11" t="s">
        <v>373</v>
      </c>
      <c r="C71" s="12">
        <v>1.3466789821700094E-3</v>
      </c>
      <c r="D71" s="13">
        <v>1.697584607436559E-3</v>
      </c>
      <c r="E71" s="11">
        <v>2.7248250521755799</v>
      </c>
      <c r="F71" s="11">
        <v>1.3593091444339577E-5</v>
      </c>
      <c r="G71" s="14">
        <v>0.70874461940747679</v>
      </c>
      <c r="H71" s="14">
        <v>4.4661438799688667E-5</v>
      </c>
      <c r="I71" s="14">
        <v>1.0027358215614266E-5</v>
      </c>
      <c r="J71" s="14">
        <v>4.9996932796118529E-4</v>
      </c>
      <c r="K71" s="14">
        <v>5.6430097314085534E-2</v>
      </c>
      <c r="L71" s="14">
        <v>9.427900155718764E-6</v>
      </c>
    </row>
    <row r="72" spans="1:12" x14ac:dyDescent="0.25">
      <c r="A72" s="11"/>
      <c r="B72" s="11" t="s">
        <v>374</v>
      </c>
      <c r="C72" s="12">
        <v>1.3229220210844844E-3</v>
      </c>
      <c r="D72" s="13">
        <v>9.7958865363587848E-4</v>
      </c>
      <c r="E72" s="11">
        <v>2.8946394018855877</v>
      </c>
      <c r="F72" s="11">
        <v>2.9554490211838234E-7</v>
      </c>
      <c r="G72" s="14">
        <v>0.70877813632509967</v>
      </c>
      <c r="H72" s="14">
        <v>4.0635538027968884E-5</v>
      </c>
      <c r="I72" s="14">
        <v>2.0522767166562879E-7</v>
      </c>
      <c r="J72" s="14">
        <v>6.3700615280502023E-4</v>
      </c>
      <c r="K72" s="14">
        <v>5.644782651880071E-2</v>
      </c>
      <c r="L72" s="14">
        <v>9.8355505873749289E-6</v>
      </c>
    </row>
    <row r="73" spans="1:12" x14ac:dyDescent="0.25">
      <c r="A73" s="11"/>
      <c r="B73" s="11" t="s">
        <v>375</v>
      </c>
      <c r="C73" s="12">
        <v>1.3564862655694658E-3</v>
      </c>
      <c r="D73" s="13">
        <v>1.2928225479615597E-3</v>
      </c>
      <c r="E73" s="11">
        <v>2.9628942483276766</v>
      </c>
      <c r="F73" s="11">
        <v>5.7502851214554398E-6</v>
      </c>
      <c r="G73" s="14">
        <v>0.70874383952128317</v>
      </c>
      <c r="H73" s="14">
        <v>4.1769872909350142E-5</v>
      </c>
      <c r="I73" s="14">
        <v>3.9010376626504841E-6</v>
      </c>
      <c r="J73" s="14">
        <v>6.4744896667871376E-4</v>
      </c>
      <c r="K73" s="14">
        <v>5.6421913089912359E-2</v>
      </c>
      <c r="L73" s="14">
        <v>9.0388546140680835E-6</v>
      </c>
    </row>
    <row r="74" spans="1:12" x14ac:dyDescent="0.25">
      <c r="A74" s="11"/>
      <c r="B74" s="11" t="s">
        <v>376</v>
      </c>
      <c r="C74" s="12">
        <v>1.3590768928600392E-3</v>
      </c>
      <c r="D74" s="13">
        <v>1.4403659094119386E-3</v>
      </c>
      <c r="E74" s="11">
        <v>2.9954235311467934</v>
      </c>
      <c r="F74" s="11">
        <v>1.077171514105859E-5</v>
      </c>
      <c r="G74" s="14">
        <v>0.70878931079422824</v>
      </c>
      <c r="H74" s="14">
        <v>3.425978843828053E-5</v>
      </c>
      <c r="I74" s="14">
        <v>7.228256205043763E-6</v>
      </c>
      <c r="J74" s="14">
        <v>6.3112125544014701E-4</v>
      </c>
      <c r="K74" s="14">
        <v>5.6404990081681781E-2</v>
      </c>
      <c r="L74" s="14">
        <v>8.8056719192168715E-6</v>
      </c>
    </row>
    <row r="75" spans="1:12" x14ac:dyDescent="0.25">
      <c r="A75" s="11"/>
      <c r="B75" s="11" t="s">
        <v>377</v>
      </c>
      <c r="C75" s="12">
        <v>1.381545145564289E-3</v>
      </c>
      <c r="D75" s="13">
        <v>1.5924017821483474E-3</v>
      </c>
      <c r="E75" s="11">
        <v>3.0335546002705462</v>
      </c>
      <c r="F75" s="11">
        <v>5.4636361731307754E-6</v>
      </c>
      <c r="G75" s="14">
        <v>0.70875222200217036</v>
      </c>
      <c r="H75" s="14">
        <v>3.9966703567036455E-5</v>
      </c>
      <c r="I75" s="14">
        <v>3.6202358980434969E-6</v>
      </c>
      <c r="J75" s="14">
        <v>7.5276877170741272E-4</v>
      </c>
      <c r="K75" s="14">
        <v>5.6384939142134993E-2</v>
      </c>
      <c r="L75" s="14">
        <v>8.9580350782717671E-6</v>
      </c>
    </row>
    <row r="76" spans="1:12" x14ac:dyDescent="0.25">
      <c r="A76" s="11"/>
      <c r="B76" s="11" t="s">
        <v>378</v>
      </c>
      <c r="C76" s="12">
        <v>1.3681603835692636E-3</v>
      </c>
      <c r="D76" s="13">
        <v>1.7473704604937686E-3</v>
      </c>
      <c r="E76" s="11">
        <v>2.937278636508633</v>
      </c>
      <c r="F76" s="11">
        <v>1.4504432313830087E-5</v>
      </c>
      <c r="G76" s="14">
        <v>0.70874782709956086</v>
      </c>
      <c r="H76" s="14">
        <v>4.5157029775195074E-5</v>
      </c>
      <c r="I76" s="14">
        <v>9.9257310676518798E-6</v>
      </c>
      <c r="J76" s="14">
        <v>6.5947853826691218E-4</v>
      </c>
      <c r="K76" s="14">
        <v>5.6420456590464026E-2</v>
      </c>
      <c r="L76" s="14">
        <v>8.2836149147925402E-6</v>
      </c>
    </row>
    <row r="77" spans="1:12" x14ac:dyDescent="0.25">
      <c r="A77" s="11"/>
      <c r="B77" s="11" t="s">
        <v>379</v>
      </c>
      <c r="C77" s="12">
        <v>1.3725533020603458E-3</v>
      </c>
      <c r="D77" s="13">
        <v>1.8353723879758102E-3</v>
      </c>
      <c r="E77" s="11">
        <v>2.957242779144162</v>
      </c>
      <c r="F77" s="11">
        <v>4.6263584452245588E-6</v>
      </c>
      <c r="G77" s="14">
        <v>0.70876691439331097</v>
      </c>
      <c r="H77" s="14">
        <v>4.2191612906186046E-5</v>
      </c>
      <c r="I77" s="14">
        <v>3.1445551311537813E-6</v>
      </c>
      <c r="J77" s="14">
        <v>7.300706062175462E-4</v>
      </c>
      <c r="K77" s="14">
        <v>5.6401723868601907E-2</v>
      </c>
      <c r="L77" s="14">
        <v>7.5751831021562901E-6</v>
      </c>
    </row>
    <row r="78" spans="1:12" x14ac:dyDescent="0.25">
      <c r="A78" s="11"/>
      <c r="B78" s="11" t="s">
        <v>380</v>
      </c>
      <c r="C78" s="12">
        <v>1.3635606761606537E-3</v>
      </c>
      <c r="D78" s="13">
        <v>1.8869466199974898E-3</v>
      </c>
      <c r="E78" s="11">
        <v>2.9248836468295933</v>
      </c>
      <c r="F78" s="11">
        <v>4.5080895392115327E-7</v>
      </c>
      <c r="G78" s="14">
        <v>0.70875717909992586</v>
      </c>
      <c r="H78" s="14">
        <v>4.4046128013241898E-5</v>
      </c>
      <c r="I78" s="14">
        <v>3.0980673439095902E-7</v>
      </c>
      <c r="J78" s="14">
        <v>6.3756871724077342E-4</v>
      </c>
      <c r="K78" s="14">
        <v>5.6411749257558E-2</v>
      </c>
      <c r="L78" s="14">
        <v>8.6339822723404047E-6</v>
      </c>
    </row>
    <row r="79" spans="1:12" x14ac:dyDescent="0.25">
      <c r="A79" s="11"/>
      <c r="B79" s="11" t="s">
        <v>381</v>
      </c>
      <c r="C79" s="12">
        <v>1.3763748372106087E-3</v>
      </c>
      <c r="D79" s="13">
        <v>1.9932679807326045E-3</v>
      </c>
      <c r="E79" s="11">
        <v>3.1935384951358401</v>
      </c>
      <c r="F79" s="11">
        <v>4.5596479097613153E-6</v>
      </c>
      <c r="G79" s="14">
        <v>0.70871468281300098</v>
      </c>
      <c r="H79" s="14">
        <v>4.2314230197441494E-5</v>
      </c>
      <c r="I79" s="14">
        <v>2.8698953967880888E-6</v>
      </c>
      <c r="J79" s="14">
        <v>7.6657339657159674E-4</v>
      </c>
      <c r="K79" s="14">
        <v>5.6387954670644808E-2</v>
      </c>
      <c r="L79" s="14">
        <v>8.3164748952308089E-6</v>
      </c>
    </row>
    <row r="80" spans="1:12" x14ac:dyDescent="0.25">
      <c r="A80" s="11"/>
      <c r="B80" s="11" t="s">
        <v>382</v>
      </c>
      <c r="C80" s="12">
        <v>1.3836140442581488E-3</v>
      </c>
      <c r="D80" s="13">
        <v>2.0587081175110419E-3</v>
      </c>
      <c r="E80" s="11">
        <v>2.9149145628795501</v>
      </c>
      <c r="F80" s="11">
        <v>9.1387667070239728E-6</v>
      </c>
      <c r="G80" s="14">
        <v>0.70869504674242378</v>
      </c>
      <c r="H80" s="14">
        <v>4.4621992445587562E-5</v>
      </c>
      <c r="I80" s="14">
        <v>6.3018589119399629E-6</v>
      </c>
      <c r="J80" s="14">
        <v>5.9229998439577346E-4</v>
      </c>
      <c r="K80" s="14">
        <v>5.6502000720547271E-2</v>
      </c>
      <c r="L80" s="14">
        <v>2.2627745381690932E-5</v>
      </c>
    </row>
    <row r="81" spans="1:12" x14ac:dyDescent="0.25">
      <c r="A81" s="11"/>
      <c r="B81" s="11" t="s">
        <v>383</v>
      </c>
      <c r="C81" s="12">
        <v>1.3111375674325081E-3</v>
      </c>
      <c r="D81" s="13">
        <v>1.6940173623483886E-3</v>
      </c>
      <c r="E81" s="11">
        <v>2.2177572704799542</v>
      </c>
      <c r="F81" s="11">
        <v>5.8656448453911998E-6</v>
      </c>
      <c r="G81" s="14">
        <v>0.708740233587558</v>
      </c>
      <c r="H81" s="14">
        <v>5.4054585494505642E-5</v>
      </c>
      <c r="I81" s="14">
        <v>5.3162900431872407E-6</v>
      </c>
      <c r="J81" s="14">
        <v>5.5134870661884515E-4</v>
      </c>
      <c r="K81" s="14">
        <v>5.6472055597221495E-2</v>
      </c>
      <c r="L81" s="14">
        <v>1.2797959768219391E-5</v>
      </c>
    </row>
    <row r="82" spans="1:12" x14ac:dyDescent="0.25">
      <c r="A82" s="11"/>
      <c r="B82" s="11" t="s">
        <v>384</v>
      </c>
      <c r="C82" s="12">
        <v>1.3106065504171855E-3</v>
      </c>
      <c r="D82" s="13">
        <v>1.7441190690468847E-3</v>
      </c>
      <c r="E82" s="11">
        <v>2.2044611406069547</v>
      </c>
      <c r="F82" s="11">
        <v>9.1613503614647999E-6</v>
      </c>
      <c r="G82" s="14">
        <v>0.70868780078130666</v>
      </c>
      <c r="H82" s="14">
        <v>5.3566441395133228E-5</v>
      </c>
      <c r="I82" s="14">
        <v>8.3534131115774623E-6</v>
      </c>
      <c r="J82" s="14">
        <v>6.2056276242586209E-4</v>
      </c>
      <c r="K82" s="14">
        <v>5.6470452033607482E-2</v>
      </c>
      <c r="L82" s="14">
        <v>1.1410129353540619E-5</v>
      </c>
    </row>
    <row r="83" spans="1:12" x14ac:dyDescent="0.25">
      <c r="A83" s="11"/>
      <c r="B83" s="11" t="s">
        <v>385</v>
      </c>
      <c r="C83" s="12">
        <v>1.3214077907670874E-3</v>
      </c>
      <c r="D83" s="13">
        <v>1.8138861978906633E-3</v>
      </c>
      <c r="E83" s="11">
        <v>2.21749761609327</v>
      </c>
      <c r="F83" s="11">
        <v>4.0287499313263542E-6</v>
      </c>
      <c r="G83" s="14">
        <v>0.70871423248855347</v>
      </c>
      <c r="H83" s="14">
        <v>6.0947256303264586E-5</v>
      </c>
      <c r="I83" s="14">
        <v>3.6518595343421807E-6</v>
      </c>
      <c r="J83" s="14">
        <v>4.6182561793456844E-4</v>
      </c>
      <c r="K83" s="14">
        <v>5.6487048018157626E-2</v>
      </c>
      <c r="L83" s="14">
        <v>1.2265530786125137E-5</v>
      </c>
    </row>
    <row r="84" spans="1:12" x14ac:dyDescent="0.25">
      <c r="A84" s="11"/>
      <c r="B84" s="11" t="s">
        <v>386</v>
      </c>
      <c r="C84" s="12">
        <v>1.3331669397864455E-3</v>
      </c>
      <c r="D84" s="13">
        <v>1.8522261056504864E-3</v>
      </c>
      <c r="E84" s="11">
        <v>2.21782346166591</v>
      </c>
      <c r="F84" s="11">
        <v>2.5282214187140041E-6</v>
      </c>
      <c r="G84" s="14">
        <v>0.70870233317303677</v>
      </c>
      <c r="H84" s="14">
        <v>5.2668153932202262E-5</v>
      </c>
      <c r="I84" s="14">
        <v>2.2913690768247084E-6</v>
      </c>
      <c r="J84" s="14">
        <v>7.0567510431750126E-4</v>
      </c>
      <c r="K84" s="14">
        <v>5.6448481417937645E-2</v>
      </c>
      <c r="L84" s="14">
        <v>1.169855113599246E-5</v>
      </c>
    </row>
    <row r="85" spans="1:12" x14ac:dyDescent="0.25">
      <c r="A85" s="11"/>
      <c r="B85" s="11"/>
      <c r="C85" s="12"/>
      <c r="D85" s="13"/>
      <c r="E85" s="11"/>
      <c r="F85" s="11"/>
      <c r="G85" s="14"/>
      <c r="H85" s="14"/>
      <c r="I85" s="14"/>
      <c r="J85" s="14"/>
      <c r="K85" s="14"/>
      <c r="L85" s="14"/>
    </row>
    <row r="86" spans="1:12" x14ac:dyDescent="0.25">
      <c r="A86" s="11" t="s">
        <v>546</v>
      </c>
      <c r="B86" s="11" t="s">
        <v>578</v>
      </c>
      <c r="C86" s="12"/>
      <c r="D86" s="13">
        <v>1.6276158348643573E-3</v>
      </c>
      <c r="E86" s="11">
        <v>2.0202023564031655</v>
      </c>
      <c r="F86" s="11">
        <v>4.0275439867908731E-6</v>
      </c>
      <c r="G86" s="14">
        <v>0.7086747589413499</v>
      </c>
      <c r="H86" s="14">
        <v>5.8239861130374015E-5</v>
      </c>
      <c r="I86" s="14">
        <v>3.1121712015934479E-6</v>
      </c>
      <c r="J86" s="14">
        <v>6.2853742169004777E-4</v>
      </c>
      <c r="K86" s="14">
        <v>5.6486409048420547E-2</v>
      </c>
      <c r="L86" s="14">
        <v>1.3855822485990653E-5</v>
      </c>
    </row>
    <row r="87" spans="1:12" x14ac:dyDescent="0.25">
      <c r="A87" s="11"/>
      <c r="B87" s="11" t="s">
        <v>364</v>
      </c>
      <c r="C87" s="12"/>
      <c r="D87" s="13">
        <v>1.6937451039543041E-3</v>
      </c>
      <c r="E87" s="11">
        <v>2.0372335191967776</v>
      </c>
      <c r="F87" s="11">
        <v>5.2243658110572934E-6</v>
      </c>
      <c r="G87" s="14">
        <v>0.70869078928570106</v>
      </c>
      <c r="H87" s="14">
        <v>5.7729102895922843E-5</v>
      </c>
      <c r="I87" s="14">
        <v>5.5754098701945673E-6</v>
      </c>
      <c r="J87" s="14">
        <v>5.8225070057315155E-4</v>
      </c>
      <c r="K87" s="14">
        <v>5.6414165734105348E-2</v>
      </c>
      <c r="L87" s="14">
        <v>1.2399440190221777E-5</v>
      </c>
    </row>
    <row r="88" spans="1:12" x14ac:dyDescent="0.25">
      <c r="A88" s="11"/>
      <c r="B88" s="11" t="s">
        <v>365</v>
      </c>
      <c r="C88" s="12"/>
      <c r="D88" s="13">
        <v>1.7339334461388179E-3</v>
      </c>
      <c r="E88" s="11">
        <v>2.0711455141276631</v>
      </c>
      <c r="F88" s="11">
        <v>2.5662471682084672E-6</v>
      </c>
      <c r="G88" s="14">
        <v>0.7086895592567517</v>
      </c>
      <c r="H88" s="14">
        <v>5.7183313938897107E-5</v>
      </c>
      <c r="I88" s="14">
        <v>2.6999886104515608E-6</v>
      </c>
      <c r="J88" s="14">
        <v>5.8976896260543401E-4</v>
      </c>
      <c r="K88" s="14">
        <v>5.6525512997642288E-2</v>
      </c>
      <c r="L88" s="14">
        <v>1.2600772142869157E-5</v>
      </c>
    </row>
    <row r="89" spans="1:12" x14ac:dyDescent="0.25">
      <c r="A89" s="11"/>
      <c r="B89" s="11" t="s">
        <v>366</v>
      </c>
      <c r="C89" s="12"/>
      <c r="D89" s="13">
        <v>1.8152217660183584E-3</v>
      </c>
      <c r="E89" s="11">
        <v>2.1563172610271684</v>
      </c>
      <c r="F89" s="11">
        <v>3.4125659072066954E-6</v>
      </c>
      <c r="G89" s="14">
        <v>0.70869587101345699</v>
      </c>
      <c r="H89" s="14">
        <v>5.5691624273706838E-5</v>
      </c>
      <c r="I89" s="14">
        <v>3.4809980453471702E-6</v>
      </c>
      <c r="J89" s="14">
        <v>5.7521897492729629E-4</v>
      </c>
      <c r="K89" s="14">
        <v>5.638982603756252E-2</v>
      </c>
      <c r="L89" s="14">
        <v>1.2027139690106852E-5</v>
      </c>
    </row>
    <row r="90" spans="1:12" x14ac:dyDescent="0.25">
      <c r="A90" s="11"/>
      <c r="B90" s="11" t="s">
        <v>367</v>
      </c>
      <c r="C90" s="12"/>
      <c r="D90" s="13">
        <v>1.8393796547895313E-3</v>
      </c>
      <c r="E90" s="11">
        <v>2.0707315048262309</v>
      </c>
      <c r="F90" s="11">
        <v>3.9809265125511719E-6</v>
      </c>
      <c r="G90" s="14">
        <v>0.70871645512213244</v>
      </c>
      <c r="H90" s="14">
        <v>5.6390432389513775E-5</v>
      </c>
      <c r="I90" s="14">
        <v>4.3901849542231298E-6</v>
      </c>
      <c r="J90" s="14">
        <v>7.9038260136262784E-4</v>
      </c>
      <c r="K90" s="14">
        <v>5.6481979022909329E-2</v>
      </c>
      <c r="L90" s="14">
        <v>1.2493282781430031E-5</v>
      </c>
    </row>
    <row r="91" spans="1:12" x14ac:dyDescent="0.25">
      <c r="A91" s="11"/>
      <c r="B91" s="11" t="s">
        <v>368</v>
      </c>
      <c r="C91" s="12"/>
      <c r="D91" s="13">
        <v>1.724093040377504E-3</v>
      </c>
      <c r="E91" s="11">
        <v>2.0752684172058848</v>
      </c>
      <c r="F91" s="11">
        <v>8.27698845166619E-6</v>
      </c>
      <c r="G91" s="14">
        <v>0.70864392373793395</v>
      </c>
      <c r="H91" s="14">
        <v>6.0079553171541768E-5</v>
      </c>
      <c r="I91" s="14">
        <v>8.2056319788632388E-6</v>
      </c>
      <c r="J91" s="14">
        <v>5.9284013129985583E-4</v>
      </c>
      <c r="K91" s="14">
        <v>5.6530226106330288E-2</v>
      </c>
      <c r="L91" s="14">
        <v>1.1925605605332706E-5</v>
      </c>
    </row>
    <row r="92" spans="1:12" x14ac:dyDescent="0.25">
      <c r="A92" s="11"/>
      <c r="B92" s="11" t="s">
        <v>369</v>
      </c>
      <c r="C92" s="12"/>
      <c r="D92" s="13">
        <v>1.6746944463106746E-3</v>
      </c>
      <c r="E92" s="11">
        <v>2.3024720237230674</v>
      </c>
      <c r="F92" s="11">
        <v>9.6520548386716744E-6</v>
      </c>
      <c r="G92" s="14">
        <v>0.70874487956182697</v>
      </c>
      <c r="H92" s="14">
        <v>4.5696452370709621E-5</v>
      </c>
      <c r="I92" s="14">
        <v>8.6661186044897223E-6</v>
      </c>
      <c r="J92" s="14">
        <v>6.3334971320273088E-4</v>
      </c>
      <c r="K92" s="14">
        <v>5.6438900387798321E-2</v>
      </c>
      <c r="L92" s="14">
        <v>1.153920366028811E-5</v>
      </c>
    </row>
    <row r="93" spans="1:12" x14ac:dyDescent="0.25">
      <c r="A93" s="11"/>
      <c r="B93" s="11" t="s">
        <v>370</v>
      </c>
      <c r="C93" s="12"/>
      <c r="D93" s="13">
        <v>1.1879791520779974E-3</v>
      </c>
      <c r="E93" s="11">
        <v>2.3430541052603595</v>
      </c>
      <c r="F93" s="11">
        <v>4.9004409586620285E-6</v>
      </c>
      <c r="G93" s="14">
        <v>0.70874107576385426</v>
      </c>
      <c r="H93" s="14">
        <v>5.3633822675250818E-5</v>
      </c>
      <c r="I93" s="14">
        <v>3.8571301175217839E-6</v>
      </c>
      <c r="J93" s="14">
        <v>7.0064673012441966E-4</v>
      </c>
      <c r="K93" s="14">
        <v>5.6576910779840062E-2</v>
      </c>
      <c r="L93" s="14">
        <v>1.0501222022462601E-5</v>
      </c>
    </row>
    <row r="94" spans="1:12" x14ac:dyDescent="0.25">
      <c r="A94" s="11"/>
      <c r="B94" s="11" t="s">
        <v>371</v>
      </c>
      <c r="C94" s="12"/>
      <c r="D94" s="13">
        <v>1.3565154352589003E-3</v>
      </c>
      <c r="E94" s="11">
        <v>2.3894074868259261</v>
      </c>
      <c r="F94" s="11">
        <v>7.0916842016185805E-6</v>
      </c>
      <c r="G94" s="14">
        <v>0.70870739656040704</v>
      </c>
      <c r="H94" s="14">
        <v>6.9327190042808661E-5</v>
      </c>
      <c r="I94" s="14">
        <v>5.2278903639760575E-6</v>
      </c>
      <c r="J94" s="14">
        <v>6.1049987665053832E-4</v>
      </c>
      <c r="K94" s="14">
        <v>5.6487042873123547E-2</v>
      </c>
      <c r="L94" s="14">
        <v>1.1915866567222307E-5</v>
      </c>
    </row>
    <row r="95" spans="1:12" x14ac:dyDescent="0.25">
      <c r="A95" s="11"/>
      <c r="B95" s="11" t="s">
        <v>372</v>
      </c>
      <c r="C95" s="12"/>
      <c r="D95" s="13">
        <v>1.4617644382267988E-3</v>
      </c>
      <c r="E95" s="11">
        <v>2.4366809398600497</v>
      </c>
      <c r="F95" s="11">
        <v>9.1987109858601747E-6</v>
      </c>
      <c r="G95" s="14">
        <v>0.70867544053334397</v>
      </c>
      <c r="H95" s="14">
        <v>6.5719782400505507E-5</v>
      </c>
      <c r="I95" s="14">
        <v>7.3599988517131052E-6</v>
      </c>
      <c r="J95" s="14">
        <v>7.0897990773313236E-4</v>
      </c>
      <c r="K95" s="14">
        <v>5.6554568630451808E-2</v>
      </c>
      <c r="L95" s="14">
        <v>1.0371583038649174E-5</v>
      </c>
    </row>
    <row r="96" spans="1:12" x14ac:dyDescent="0.25">
      <c r="A96" s="11"/>
      <c r="B96" s="11" t="s">
        <v>373</v>
      </c>
      <c r="C96" s="12"/>
      <c r="D96" s="13">
        <v>1.5702036280722011E-3</v>
      </c>
      <c r="E96" s="11">
        <v>2.4529690125954278</v>
      </c>
      <c r="F96" s="11">
        <v>6.2870323828305226E-6</v>
      </c>
      <c r="G96" s="14">
        <v>0.70874469019082775</v>
      </c>
      <c r="H96" s="14">
        <v>6.6524357008378984E-5</v>
      </c>
      <c r="I96" s="14">
        <v>4.5936309158737356E-6</v>
      </c>
      <c r="J96" s="14">
        <v>6.1254720007706935E-4</v>
      </c>
      <c r="K96" s="14">
        <v>5.6401931243565871E-2</v>
      </c>
      <c r="L96" s="14">
        <v>1.081465851847328E-5</v>
      </c>
    </row>
    <row r="97" spans="1:12" x14ac:dyDescent="0.25">
      <c r="A97" s="11"/>
      <c r="B97" s="11" t="s">
        <v>374</v>
      </c>
      <c r="C97" s="12"/>
      <c r="D97" s="13">
        <v>1.6486981185689737E-3</v>
      </c>
      <c r="E97" s="11">
        <v>2.5148271632219057</v>
      </c>
      <c r="F97" s="11">
        <v>5.5394219584887788E-6</v>
      </c>
      <c r="G97" s="14">
        <v>0.70870877971705637</v>
      </c>
      <c r="H97" s="14">
        <v>6.624956248843648E-5</v>
      </c>
      <c r="I97" s="14">
        <v>4.5370212036817928E-6</v>
      </c>
      <c r="J97" s="14">
        <v>7.2682380053698233E-4</v>
      </c>
      <c r="K97" s="14">
        <v>5.6476214000707625E-2</v>
      </c>
      <c r="L97" s="14">
        <v>9.9432954224222797E-6</v>
      </c>
    </row>
    <row r="98" spans="1:12" x14ac:dyDescent="0.25">
      <c r="A98" s="11"/>
      <c r="B98" s="11" t="s">
        <v>375</v>
      </c>
      <c r="C98" s="12"/>
      <c r="D98" s="13">
        <v>1.7472194169169777E-3</v>
      </c>
      <c r="E98" s="11">
        <v>2.5011133763044175</v>
      </c>
      <c r="F98" s="11">
        <v>5.8669754594761442E-6</v>
      </c>
      <c r="G98" s="14">
        <v>0.70873947366423062</v>
      </c>
      <c r="H98" s="14">
        <v>6.8831332752507425E-5</v>
      </c>
      <c r="I98" s="14">
        <v>5.1530978031521132E-6</v>
      </c>
      <c r="J98" s="14">
        <v>6.0676604215733287E-4</v>
      </c>
      <c r="K98" s="14">
        <v>5.6402769168945287E-2</v>
      </c>
      <c r="L98" s="14">
        <v>1.1103399546789783E-5</v>
      </c>
    </row>
    <row r="99" spans="1:12" x14ac:dyDescent="0.25">
      <c r="A99" s="11"/>
      <c r="B99" s="11" t="s">
        <v>376</v>
      </c>
      <c r="C99" s="12"/>
      <c r="D99" s="13">
        <v>1.8058689446829052E-3</v>
      </c>
      <c r="E99" s="11">
        <v>2.4444857245602631</v>
      </c>
      <c r="F99" s="11">
        <v>3.9539091130450027E-6</v>
      </c>
      <c r="G99" s="14">
        <v>0.70874315400168852</v>
      </c>
      <c r="H99" s="14">
        <v>6.9168131452719368E-5</v>
      </c>
      <c r="I99" s="14">
        <v>3.8612892992519635E-6</v>
      </c>
      <c r="J99" s="14">
        <v>6.6035253510940645E-4</v>
      </c>
      <c r="K99" s="14">
        <v>5.6551898400349215E-2</v>
      </c>
      <c r="L99" s="14">
        <v>1.0749592464544299E-5</v>
      </c>
    </row>
    <row r="100" spans="1:12" x14ac:dyDescent="0.25">
      <c r="A100" s="11"/>
      <c r="B100" s="11" t="s">
        <v>377</v>
      </c>
      <c r="C100" s="12"/>
      <c r="D100" s="13">
        <v>1.5609894976214647E-3</v>
      </c>
      <c r="E100" s="11">
        <v>2.7107553888747447</v>
      </c>
      <c r="F100" s="11">
        <v>6.5224111851318346E-6</v>
      </c>
      <c r="G100" s="14">
        <v>0.708761213386089</v>
      </c>
      <c r="H100" s="14">
        <v>6.1717255973531941E-5</v>
      </c>
      <c r="I100" s="14">
        <v>4.721676698417489E-6</v>
      </c>
      <c r="J100" s="14">
        <v>6.7905688105097907E-4</v>
      </c>
      <c r="K100" s="14">
        <v>5.6540282686846646E-2</v>
      </c>
      <c r="L100" s="14">
        <v>9.0728236507679004E-6</v>
      </c>
    </row>
    <row r="101" spans="1:12" x14ac:dyDescent="0.25">
      <c r="A101" s="11"/>
      <c r="B101" s="11" t="s">
        <v>378</v>
      </c>
      <c r="C101" s="12"/>
      <c r="D101" s="13">
        <v>1.3880061542804456E-3</v>
      </c>
      <c r="E101" s="11">
        <v>2.2589628240622872</v>
      </c>
      <c r="F101" s="11">
        <v>7.8654823194748325E-6</v>
      </c>
      <c r="G101" s="14">
        <v>0.70875944424670489</v>
      </c>
      <c r="H101" s="14">
        <v>7.1849584206693095E-5</v>
      </c>
      <c r="I101" s="14">
        <v>5.8102437907372157E-6</v>
      </c>
      <c r="J101" s="14">
        <v>5.1836901716180482E-4</v>
      </c>
      <c r="K101" s="14">
        <v>5.6366671280648512E-2</v>
      </c>
      <c r="L101" s="14">
        <v>9.8350829416025893E-6</v>
      </c>
    </row>
    <row r="102" spans="1:12" x14ac:dyDescent="0.25">
      <c r="A102" s="11"/>
      <c r="B102" s="11" t="s">
        <v>379</v>
      </c>
      <c r="C102" s="12"/>
      <c r="D102" s="13">
        <v>1.259903467733337E-3</v>
      </c>
      <c r="E102" s="11">
        <v>2.2574135672273337</v>
      </c>
      <c r="F102" s="11">
        <v>1.2185751092303666E-5</v>
      </c>
      <c r="G102" s="14">
        <v>0.70875704501073267</v>
      </c>
      <c r="H102" s="14">
        <v>5.9061229418685732E-5</v>
      </c>
      <c r="I102" s="14">
        <v>9.1803710602029244E-6</v>
      </c>
      <c r="J102" s="14">
        <v>6.8477474701732807E-4</v>
      </c>
      <c r="K102" s="14">
        <v>5.6489943966429965E-2</v>
      </c>
      <c r="L102" s="14">
        <v>9.4329145741791818E-6</v>
      </c>
    </row>
    <row r="103" spans="1:12" x14ac:dyDescent="0.25">
      <c r="A103" s="11"/>
      <c r="B103" s="11" t="s">
        <v>380</v>
      </c>
      <c r="C103" s="12"/>
      <c r="D103" s="13">
        <v>1.4048407430536924E-3</v>
      </c>
      <c r="E103" s="11">
        <v>2.2299142811345303</v>
      </c>
      <c r="F103" s="11">
        <v>1.0691032006803508E-5</v>
      </c>
      <c r="G103" s="14">
        <v>0.70878000722162005</v>
      </c>
      <c r="H103" s="14">
        <v>6.3326367380041885E-5</v>
      </c>
      <c r="I103" s="14">
        <v>7.9289674281140409E-6</v>
      </c>
      <c r="J103" s="14">
        <v>6.9897473563374716E-4</v>
      </c>
      <c r="K103" s="14">
        <v>5.6532888201880266E-2</v>
      </c>
      <c r="L103" s="14">
        <v>9.813594224524657E-6</v>
      </c>
    </row>
    <row r="104" spans="1:12" x14ac:dyDescent="0.25">
      <c r="A104" s="11"/>
      <c r="B104" s="11" t="s">
        <v>381</v>
      </c>
      <c r="C104" s="12"/>
      <c r="D104" s="13">
        <v>1.5328038250441709E-3</v>
      </c>
      <c r="E104" s="11">
        <v>2.2657189096446935</v>
      </c>
      <c r="F104" s="11">
        <v>9.8192075437920231E-6</v>
      </c>
      <c r="G104" s="14">
        <v>0.70873070582793207</v>
      </c>
      <c r="H104" s="14">
        <v>5.7951070467013675E-5</v>
      </c>
      <c r="I104" s="14">
        <v>7.1342448303719961E-6</v>
      </c>
      <c r="J104" s="14">
        <v>8.2631509530805257E-4</v>
      </c>
      <c r="K104" s="14">
        <v>5.662859249203863E-2</v>
      </c>
      <c r="L104" s="14">
        <v>9.159110482181087E-6</v>
      </c>
    </row>
    <row r="105" spans="1:12" x14ac:dyDescent="0.25">
      <c r="A105" s="11"/>
      <c r="B105" s="11" t="s">
        <v>382</v>
      </c>
      <c r="C105" s="12"/>
      <c r="D105" s="13">
        <v>1.3479331812610424E-3</v>
      </c>
      <c r="E105" s="11">
        <v>2.3144390615099621</v>
      </c>
      <c r="F105" s="11">
        <v>9.510294409010497E-6</v>
      </c>
      <c r="G105" s="14">
        <v>0.70873590065627345</v>
      </c>
      <c r="H105" s="14">
        <v>5.959747340917752E-5</v>
      </c>
      <c r="I105" s="14">
        <v>6.4549437830481698E-6</v>
      </c>
      <c r="J105" s="14">
        <v>6.6808505176800699E-4</v>
      </c>
      <c r="K105" s="14">
        <v>5.6444082081580943E-2</v>
      </c>
      <c r="L105" s="14">
        <v>8.4144735655546831E-6</v>
      </c>
    </row>
    <row r="106" spans="1:12" x14ac:dyDescent="0.25">
      <c r="A106" s="11"/>
      <c r="B106" s="11" t="s">
        <v>383</v>
      </c>
      <c r="C106" s="12"/>
      <c r="D106" s="13">
        <v>1.5371542337047856E-3</v>
      </c>
      <c r="E106" s="11">
        <v>2.4509569313444342</v>
      </c>
      <c r="F106" s="11">
        <v>6.4966612579750869E-6</v>
      </c>
      <c r="G106" s="14">
        <v>0.70872392363703407</v>
      </c>
      <c r="H106" s="14">
        <v>5.970028584951899E-5</v>
      </c>
      <c r="I106" s="14">
        <v>4.6481127591527512E-6</v>
      </c>
      <c r="J106" s="14">
        <v>6.664916286650244E-4</v>
      </c>
      <c r="K106" s="14">
        <v>5.6425358537239331E-2</v>
      </c>
      <c r="L106" s="14">
        <v>8.7000286456763119E-6</v>
      </c>
    </row>
    <row r="107" spans="1:12" x14ac:dyDescent="0.25">
      <c r="A107" s="11"/>
      <c r="B107" s="11" t="s">
        <v>384</v>
      </c>
      <c r="C107" s="12"/>
      <c r="D107" s="13">
        <v>1.6326668161235913E-3</v>
      </c>
      <c r="E107" s="11">
        <v>2.3468350212970552</v>
      </c>
      <c r="F107" s="11">
        <v>5.4895772975367979E-6</v>
      </c>
      <c r="G107" s="14">
        <v>0.70873218617147604</v>
      </c>
      <c r="H107" s="14">
        <v>6.3545387328328037E-5</v>
      </c>
      <c r="I107" s="14">
        <v>3.7501002144216386E-6</v>
      </c>
      <c r="J107" s="14">
        <v>7.618088939001285E-4</v>
      </c>
      <c r="K107" s="14">
        <v>5.6477059798009273E-2</v>
      </c>
      <c r="L107" s="14">
        <v>9.4743831086899841E-6</v>
      </c>
    </row>
    <row r="108" spans="1:12" x14ac:dyDescent="0.25">
      <c r="A108" s="11"/>
      <c r="B108" s="11" t="s">
        <v>385</v>
      </c>
      <c r="C108" s="12"/>
      <c r="D108" s="13">
        <v>1.5700240059276485E-3</v>
      </c>
      <c r="E108" s="11">
        <v>2.4062918559712942</v>
      </c>
      <c r="F108" s="11">
        <v>7.2889090078224757E-6</v>
      </c>
      <c r="G108" s="14">
        <v>0.70876045063511184</v>
      </c>
      <c r="H108" s="14">
        <v>6.0588677995949974E-5</v>
      </c>
      <c r="I108" s="14">
        <v>5.0032759125121965E-6</v>
      </c>
      <c r="J108" s="14">
        <v>5.7847952856601834E-4</v>
      </c>
      <c r="K108" s="14">
        <v>5.64091449369317E-2</v>
      </c>
      <c r="L108" s="14">
        <v>8.5033784889068585E-6</v>
      </c>
    </row>
    <row r="109" spans="1:12" x14ac:dyDescent="0.25">
      <c r="A109" s="11"/>
      <c r="B109" s="11" t="s">
        <v>386</v>
      </c>
      <c r="C109" s="12"/>
      <c r="D109" s="13">
        <v>1.4848286717659396E-3</v>
      </c>
      <c r="E109" s="11">
        <v>2.4321762973163681</v>
      </c>
      <c r="F109" s="11">
        <v>9.1951648189685633E-6</v>
      </c>
      <c r="G109" s="14">
        <v>0.70875835552456357</v>
      </c>
      <c r="H109" s="14">
        <v>5.8440846948427789E-5</v>
      </c>
      <c r="I109" s="14">
        <v>6.6207936369220712E-6</v>
      </c>
      <c r="J109" s="14">
        <v>6.5384350545827623E-4</v>
      </c>
      <c r="K109" s="14">
        <v>5.6571338869431803E-2</v>
      </c>
      <c r="L109" s="14">
        <v>9.8010919233766049E-6</v>
      </c>
    </row>
    <row r="110" spans="1:12" x14ac:dyDescent="0.25">
      <c r="A110" s="11"/>
      <c r="B110" s="11" t="s">
        <v>387</v>
      </c>
      <c r="C110" s="12"/>
      <c r="D110" s="13">
        <v>1.3564921114128982E-3</v>
      </c>
      <c r="E110" s="11">
        <v>2.2902711217679954</v>
      </c>
      <c r="F110" s="11">
        <v>9.392435473549745E-6</v>
      </c>
      <c r="G110" s="14">
        <v>0.7087699400957268</v>
      </c>
      <c r="H110" s="14">
        <v>7.2202958557150576E-5</v>
      </c>
      <c r="I110" s="14">
        <v>7.2090735895250892E-6</v>
      </c>
      <c r="J110" s="14">
        <v>5.340854610325998E-4</v>
      </c>
      <c r="K110" s="14">
        <v>5.6479489779064918E-2</v>
      </c>
      <c r="L110" s="14">
        <v>9.6232151507902442E-6</v>
      </c>
    </row>
    <row r="111" spans="1:12" x14ac:dyDescent="0.25">
      <c r="A111" s="11"/>
      <c r="B111" s="11" t="s">
        <v>388</v>
      </c>
      <c r="C111" s="12"/>
      <c r="D111" s="13">
        <v>1.4858360656328038E-3</v>
      </c>
      <c r="E111" s="11">
        <v>2.1833100379019497</v>
      </c>
      <c r="F111" s="11">
        <v>1.016297669010762E-5</v>
      </c>
      <c r="G111" s="14">
        <v>0.70871405488693773</v>
      </c>
      <c r="H111" s="14">
        <v>6.1151514919177675E-5</v>
      </c>
      <c r="I111" s="14">
        <v>7.7175286815383203E-6</v>
      </c>
      <c r="J111" s="14">
        <v>7.2328518316383398E-4</v>
      </c>
      <c r="K111" s="14">
        <v>5.651524138649059E-2</v>
      </c>
      <c r="L111" s="14">
        <v>9.4855505969269279E-6</v>
      </c>
    </row>
    <row r="112" spans="1:12" x14ac:dyDescent="0.25">
      <c r="A112" s="11"/>
      <c r="B112" s="11" t="s">
        <v>389</v>
      </c>
      <c r="C112" s="12"/>
      <c r="D112" s="13">
        <v>1.6004124533948894E-3</v>
      </c>
      <c r="E112" s="11">
        <v>2.2173837688479798</v>
      </c>
      <c r="F112" s="11">
        <v>1.1272588331481253E-5</v>
      </c>
      <c r="G112" s="14">
        <v>0.70865736914724897</v>
      </c>
      <c r="H112" s="14">
        <v>6.1294539174975622E-5</v>
      </c>
      <c r="I112" s="14">
        <v>8.3402499282489388E-6</v>
      </c>
      <c r="J112" s="14">
        <v>7.1818444947501045E-4</v>
      </c>
      <c r="K112" s="14">
        <v>5.6424252980824138E-2</v>
      </c>
      <c r="L112" s="14">
        <v>9.2312914379799775E-6</v>
      </c>
    </row>
    <row r="113" spans="1:12" x14ac:dyDescent="0.25">
      <c r="A113" s="11"/>
      <c r="B113" s="11" t="s">
        <v>390</v>
      </c>
      <c r="C113" s="12"/>
      <c r="D113" s="13">
        <v>1.6990867075278703E-3</v>
      </c>
      <c r="E113" s="11">
        <v>2.2668397918337737</v>
      </c>
      <c r="F113" s="11">
        <v>9.4494703287010873E-6</v>
      </c>
      <c r="G113" s="14">
        <v>0.70874404551563241</v>
      </c>
      <c r="H113" s="14">
        <v>5.8266639843060141E-5</v>
      </c>
      <c r="I113" s="14">
        <v>6.7654107645088306E-6</v>
      </c>
      <c r="J113" s="14">
        <v>7.336277628531301E-4</v>
      </c>
      <c r="K113" s="14">
        <v>5.6395479945994101E-2</v>
      </c>
      <c r="L113" s="14">
        <v>8.8831028775294319E-6</v>
      </c>
    </row>
    <row r="114" spans="1:12" x14ac:dyDescent="0.25">
      <c r="A114" s="11"/>
      <c r="B114" s="11" t="s">
        <v>391</v>
      </c>
      <c r="C114" s="12"/>
      <c r="D114" s="13">
        <v>1.233173657978065E-3</v>
      </c>
      <c r="E114" s="11">
        <v>2.4096474618937958</v>
      </c>
      <c r="F114" s="11">
        <v>8.8302871576854308E-6</v>
      </c>
      <c r="G114" s="14">
        <v>0.70873429576922076</v>
      </c>
      <c r="H114" s="14">
        <v>6.1621283989590143E-5</v>
      </c>
      <c r="I114" s="14">
        <v>6.0165016162089824E-6</v>
      </c>
      <c r="J114" s="14">
        <v>6.3964079882455796E-4</v>
      </c>
      <c r="K114" s="14">
        <v>5.643301189997172E-2</v>
      </c>
      <c r="L114" s="14">
        <v>8.276799795152844E-6</v>
      </c>
    </row>
    <row r="115" spans="1:12" x14ac:dyDescent="0.25">
      <c r="A115" s="11"/>
      <c r="B115" s="11" t="s">
        <v>392</v>
      </c>
      <c r="C115" s="12"/>
      <c r="D115" s="13">
        <v>1.4321979710817908E-3</v>
      </c>
      <c r="E115" s="11">
        <v>2.4487097730029492</v>
      </c>
      <c r="F115" s="11">
        <v>7.2960201091548835E-6</v>
      </c>
      <c r="G115" s="14">
        <v>0.70863176074803702</v>
      </c>
      <c r="H115" s="14">
        <v>6.2094854021047584E-5</v>
      </c>
      <c r="I115" s="14">
        <v>5.1358743690929813E-6</v>
      </c>
      <c r="J115" s="14">
        <v>7.7849432009606133E-4</v>
      </c>
      <c r="K115" s="14">
        <v>5.6462855034789615E-2</v>
      </c>
      <c r="L115" s="14">
        <v>8.8545247613727885E-6</v>
      </c>
    </row>
    <row r="116" spans="1:12" x14ac:dyDescent="0.25">
      <c r="A116" s="11"/>
      <c r="B116" s="11" t="s">
        <v>393</v>
      </c>
      <c r="C116" s="12"/>
      <c r="D116" s="13">
        <v>1.5465790139074099E-3</v>
      </c>
      <c r="E116" s="11">
        <v>2.3803385875212837</v>
      </c>
      <c r="F116" s="11">
        <v>3.8690100920484862E-6</v>
      </c>
      <c r="G116" s="14">
        <v>0.70868172729761003</v>
      </c>
      <c r="H116" s="14">
        <v>6.0824446841594324E-5</v>
      </c>
      <c r="I116" s="14">
        <v>2.6516556737697204E-6</v>
      </c>
      <c r="J116" s="14">
        <v>6.8251660122234782E-4</v>
      </c>
      <c r="K116" s="14">
        <v>5.6587696283431362E-2</v>
      </c>
      <c r="L116" s="14">
        <v>9.0767999700096525E-6</v>
      </c>
    </row>
    <row r="117" spans="1:12" x14ac:dyDescent="0.25">
      <c r="A117" s="11"/>
      <c r="B117" s="11" t="s">
        <v>394</v>
      </c>
      <c r="C117" s="12"/>
      <c r="D117" s="13">
        <v>1.6529689717217409E-3</v>
      </c>
      <c r="E117" s="11">
        <v>2.4211750914549444</v>
      </c>
      <c r="F117" s="11">
        <v>4.205047734161188E-6</v>
      </c>
      <c r="G117" s="14">
        <v>0.70876549340632333</v>
      </c>
      <c r="H117" s="14">
        <v>5.9893571990450708E-5</v>
      </c>
      <c r="I117" s="14">
        <v>2.9055290959273564E-6</v>
      </c>
      <c r="J117" s="14">
        <v>6.7835521552227045E-4</v>
      </c>
      <c r="K117" s="14">
        <v>5.6578964183600491E-2</v>
      </c>
      <c r="L117" s="14">
        <v>9.2957080178121271E-6</v>
      </c>
    </row>
    <row r="118" spans="1:12" x14ac:dyDescent="0.25">
      <c r="A118" s="11"/>
      <c r="B118" s="11" t="s">
        <v>395</v>
      </c>
      <c r="C118" s="12"/>
      <c r="D118" s="13">
        <v>1.5349035490188135E-3</v>
      </c>
      <c r="E118" s="11">
        <v>2.293064113159526</v>
      </c>
      <c r="F118" s="11">
        <v>8.9461076645994719E-6</v>
      </c>
      <c r="G118" s="14">
        <v>0.70875395368902405</v>
      </c>
      <c r="H118" s="14">
        <v>7.7811973579472498E-5</v>
      </c>
      <c r="I118" s="14">
        <v>6.7584625895290461E-6</v>
      </c>
      <c r="J118" s="14">
        <v>5.743310032990381E-4</v>
      </c>
      <c r="K118" s="14">
        <v>5.649894308158239E-2</v>
      </c>
      <c r="L118" s="14">
        <v>9.9998253740250335E-6</v>
      </c>
    </row>
    <row r="119" spans="1:12" x14ac:dyDescent="0.25">
      <c r="A119" s="11"/>
      <c r="B119" s="11" t="s">
        <v>396</v>
      </c>
      <c r="C119" s="12"/>
      <c r="D119" s="13">
        <v>1.3682569664242323E-3</v>
      </c>
      <c r="E119" s="11">
        <v>2.2814843706524526</v>
      </c>
      <c r="F119" s="11">
        <v>6.0078492604149012E-6</v>
      </c>
      <c r="G119" s="14">
        <v>0.70876441051066663</v>
      </c>
      <c r="H119" s="14">
        <v>6.1040187298040723E-5</v>
      </c>
      <c r="I119" s="14">
        <v>4.6887355068354019E-6</v>
      </c>
      <c r="J119" s="14">
        <v>6.5122782566398921E-4</v>
      </c>
      <c r="K119" s="14">
        <v>5.6510846242690149E-2</v>
      </c>
      <c r="L119" s="14">
        <v>9.8923374749605992E-6</v>
      </c>
    </row>
    <row r="120" spans="1:12" x14ac:dyDescent="0.25">
      <c r="A120" s="11"/>
      <c r="B120" s="11" t="s">
        <v>397</v>
      </c>
      <c r="C120" s="12"/>
      <c r="D120" s="13">
        <v>1.5014674205734988E-3</v>
      </c>
      <c r="E120" s="11">
        <v>2.1636947563932352</v>
      </c>
      <c r="F120" s="11">
        <v>1.0296564646794574E-5</v>
      </c>
      <c r="G120" s="14">
        <v>0.70866894795640001</v>
      </c>
      <c r="H120" s="14">
        <v>6.2149841544686588E-5</v>
      </c>
      <c r="I120" s="14">
        <v>7.7249152466893848E-6</v>
      </c>
      <c r="J120" s="14">
        <v>7.5882729540507768E-4</v>
      </c>
      <c r="K120" s="14">
        <v>5.6363903980337533E-2</v>
      </c>
      <c r="L120" s="14">
        <v>8.8964405663930504E-6</v>
      </c>
    </row>
    <row r="121" spans="1:12" x14ac:dyDescent="0.25">
      <c r="A121" s="11"/>
      <c r="B121" s="11" t="s">
        <v>398</v>
      </c>
      <c r="C121" s="12"/>
      <c r="D121" s="13">
        <v>1.6198639928635564E-3</v>
      </c>
      <c r="E121" s="11">
        <v>2.2336581325583658</v>
      </c>
      <c r="F121" s="11">
        <v>7.9555855417176763E-6</v>
      </c>
      <c r="G121" s="14">
        <v>0.70871950418973817</v>
      </c>
      <c r="H121" s="14">
        <v>6.0833251289725294E-5</v>
      </c>
      <c r="I121" s="14">
        <v>5.9644394759781767E-6</v>
      </c>
      <c r="J121" s="14">
        <v>7.9625642109032414E-4</v>
      </c>
      <c r="K121" s="14">
        <v>5.6509370756337718E-2</v>
      </c>
      <c r="L121" s="14">
        <v>9.8547837625629807E-6</v>
      </c>
    </row>
    <row r="122" spans="1:12" x14ac:dyDescent="0.25">
      <c r="A122" s="11"/>
      <c r="B122" s="11" t="s">
        <v>399</v>
      </c>
      <c r="C122" s="12"/>
      <c r="D122" s="13">
        <v>1.4344114433288608E-3</v>
      </c>
      <c r="E122" s="11">
        <v>2.1977537361119817</v>
      </c>
      <c r="F122" s="11">
        <v>7.2556236352197186E-6</v>
      </c>
      <c r="G122" s="14">
        <v>0.70865326992821698</v>
      </c>
      <c r="H122" s="14">
        <v>5.8312790702942534E-5</v>
      </c>
      <c r="I122" s="14">
        <v>5.0529648095812784E-6</v>
      </c>
      <c r="J122" s="14">
        <v>6.8058460949192278E-4</v>
      </c>
      <c r="K122" s="14">
        <v>5.6553611249504483E-2</v>
      </c>
      <c r="L122" s="14">
        <v>8.696444361873328E-6</v>
      </c>
    </row>
    <row r="123" spans="1:12" x14ac:dyDescent="0.25">
      <c r="A123" s="11"/>
      <c r="B123" s="11" t="s">
        <v>400</v>
      </c>
      <c r="C123" s="12"/>
      <c r="D123" s="13">
        <v>1.3249260012300915E-3</v>
      </c>
      <c r="E123" s="11">
        <v>2.4181082902714421</v>
      </c>
      <c r="F123" s="11">
        <v>7.4251150194372594E-6</v>
      </c>
      <c r="G123" s="14">
        <v>0.70873043654620316</v>
      </c>
      <c r="H123" s="14">
        <v>6.4313180075790887E-5</v>
      </c>
      <c r="I123" s="14">
        <v>5.5274148795967407E-6</v>
      </c>
      <c r="J123" s="14">
        <v>7.5617588845265941E-4</v>
      </c>
      <c r="K123" s="14">
        <v>5.6501419023669765E-2</v>
      </c>
      <c r="L123" s="14">
        <v>9.4704318612631802E-6</v>
      </c>
    </row>
    <row r="124" spans="1:12" x14ac:dyDescent="0.25">
      <c r="A124" s="11"/>
      <c r="B124" s="11" t="s">
        <v>401</v>
      </c>
      <c r="C124" s="12"/>
      <c r="D124" s="13">
        <v>1.3934392360794657E-3</v>
      </c>
      <c r="E124" s="11">
        <v>2.2984057188903355</v>
      </c>
      <c r="F124" s="11">
        <v>6.0979363769931499E-6</v>
      </c>
      <c r="G124" s="14">
        <v>0.70874294653882042</v>
      </c>
      <c r="H124" s="14">
        <v>6.0916400924219114E-5</v>
      </c>
      <c r="I124" s="14">
        <v>4.1701856338256896E-6</v>
      </c>
      <c r="J124" s="14">
        <v>7.3982374397099388E-4</v>
      </c>
      <c r="K124" s="14">
        <v>5.6545792927797593E-2</v>
      </c>
      <c r="L124" s="14">
        <v>8.3130966037265439E-6</v>
      </c>
    </row>
    <row r="125" spans="1:12" x14ac:dyDescent="0.25">
      <c r="A125" s="11"/>
      <c r="B125" s="11" t="s">
        <v>402</v>
      </c>
      <c r="C125" s="12"/>
      <c r="D125" s="13">
        <v>1.8258008259200136E-3</v>
      </c>
      <c r="E125" s="11">
        <v>2.4481805450700755</v>
      </c>
      <c r="F125" s="11">
        <v>8.4845544591701106E-6</v>
      </c>
      <c r="G125" s="14">
        <v>0.70865044638808805</v>
      </c>
      <c r="H125" s="14">
        <v>5.7451728661869377E-5</v>
      </c>
      <c r="I125" s="14">
        <v>5.6491951385558577E-6</v>
      </c>
      <c r="J125" s="14">
        <v>6.2258895472996607E-4</v>
      </c>
      <c r="K125" s="14">
        <v>5.6362940249646269E-2</v>
      </c>
      <c r="L125" s="14">
        <v>8.8129884880629582E-6</v>
      </c>
    </row>
    <row r="126" spans="1:12" x14ac:dyDescent="0.25">
      <c r="A126" s="11"/>
      <c r="B126" s="11" t="s">
        <v>403</v>
      </c>
      <c r="C126" s="12"/>
      <c r="D126" s="13">
        <v>1.5299625423349642E-3</v>
      </c>
      <c r="E126" s="11">
        <v>2.488099005289846</v>
      </c>
      <c r="F126" s="11">
        <v>7.1330018708045106E-6</v>
      </c>
      <c r="G126" s="14">
        <v>0.70874569857809899</v>
      </c>
      <c r="H126" s="14">
        <v>6.4302192787227895E-5</v>
      </c>
      <c r="I126" s="14">
        <v>5.0660851925133267E-6</v>
      </c>
      <c r="J126" s="14">
        <v>7.4508008278558488E-4</v>
      </c>
      <c r="K126" s="14">
        <v>5.6449691116856819E-2</v>
      </c>
      <c r="L126" s="14">
        <v>9.4046791901144621E-6</v>
      </c>
    </row>
    <row r="127" spans="1:12" x14ac:dyDescent="0.25">
      <c r="A127" s="11"/>
      <c r="B127" s="11" t="s">
        <v>404</v>
      </c>
      <c r="C127" s="12"/>
      <c r="D127" s="13">
        <v>1.6664964503073914E-3</v>
      </c>
      <c r="E127" s="11">
        <v>2.3357978026437949</v>
      </c>
      <c r="F127" s="11">
        <v>2.6896124316743635E-6</v>
      </c>
      <c r="G127" s="14">
        <v>0.7087448341742455</v>
      </c>
      <c r="H127" s="14">
        <v>6.2128694741478999E-5</v>
      </c>
      <c r="I127" s="14">
        <v>1.9334748999455767E-6</v>
      </c>
      <c r="J127" s="14">
        <v>7.0238275744148387E-4</v>
      </c>
      <c r="K127" s="14">
        <v>5.6463427826584513E-2</v>
      </c>
      <c r="L127" s="14">
        <v>8.7925962178388646E-6</v>
      </c>
    </row>
    <row r="128" spans="1:12" x14ac:dyDescent="0.25">
      <c r="A128" s="11"/>
      <c r="B128" s="11" t="s">
        <v>405</v>
      </c>
      <c r="C128" s="12"/>
      <c r="D128" s="13">
        <v>1.4856836568464434E-3</v>
      </c>
      <c r="E128" s="11">
        <v>2.3881116535105695</v>
      </c>
      <c r="F128" s="11">
        <v>7.0317570580038176E-6</v>
      </c>
      <c r="G128" s="14">
        <v>0.70864966309298105</v>
      </c>
      <c r="H128" s="14">
        <v>5.9534612456643157E-5</v>
      </c>
      <c r="I128" s="14">
        <v>4.9108677532246815E-6</v>
      </c>
      <c r="J128" s="14">
        <v>7.3034244247891509E-4</v>
      </c>
      <c r="K128" s="14">
        <v>5.6468711020551635E-2</v>
      </c>
      <c r="L128" s="14">
        <v>8.471773329428359E-6</v>
      </c>
    </row>
    <row r="129" spans="1:12" x14ac:dyDescent="0.25">
      <c r="A129" s="11"/>
      <c r="B129" s="11" t="s">
        <v>406</v>
      </c>
      <c r="C129" s="12"/>
      <c r="D129" s="13">
        <v>1.6237499454547488E-3</v>
      </c>
      <c r="E129" s="11">
        <v>2.323711358151956</v>
      </c>
      <c r="F129" s="11">
        <v>9.76892096077943E-6</v>
      </c>
      <c r="G129" s="14">
        <v>0.70874298426609172</v>
      </c>
      <c r="H129" s="14">
        <v>6.1517524485196106E-5</v>
      </c>
      <c r="I129" s="14">
        <v>6.9791916712666061E-6</v>
      </c>
      <c r="J129" s="14">
        <v>7.3075105460762883E-4</v>
      </c>
      <c r="K129" s="14">
        <v>5.6403244979851982E-2</v>
      </c>
      <c r="L129" s="14">
        <v>8.2431569543969438E-6</v>
      </c>
    </row>
    <row r="130" spans="1:12" x14ac:dyDescent="0.25">
      <c r="A130" s="11"/>
      <c r="B130" s="11" t="s">
        <v>407</v>
      </c>
      <c r="C130" s="12"/>
      <c r="D130" s="13">
        <v>1.7874854397952145E-3</v>
      </c>
      <c r="E130" s="11">
        <v>2.3620621009996339</v>
      </c>
      <c r="F130" s="11">
        <v>2.2989957106837523E-6</v>
      </c>
      <c r="G130" s="14">
        <v>0.70872921582853221</v>
      </c>
      <c r="H130" s="14">
        <v>5.6824495836836437E-5</v>
      </c>
      <c r="I130" s="14">
        <v>1.5121193144138127E-6</v>
      </c>
      <c r="J130" s="14">
        <v>7.1775704549773695E-4</v>
      </c>
      <c r="K130" s="14">
        <v>5.6457318738104195E-2</v>
      </c>
      <c r="L130" s="14">
        <v>8.9905591457333089E-6</v>
      </c>
    </row>
    <row r="131" spans="1:12" x14ac:dyDescent="0.25">
      <c r="A131" s="11"/>
      <c r="B131" s="11" t="s">
        <v>408</v>
      </c>
      <c r="C131" s="12"/>
      <c r="D131" s="13">
        <v>1.1387639798406406E-3</v>
      </c>
      <c r="E131" s="11">
        <v>2.4173926430870001</v>
      </c>
      <c r="F131" s="11">
        <v>3.7872786210326717E-6</v>
      </c>
      <c r="G131" s="14">
        <v>0.708645697180315</v>
      </c>
      <c r="H131" s="14">
        <v>6.352176467829031E-5</v>
      </c>
      <c r="I131" s="14">
        <v>2.8322153429639613E-6</v>
      </c>
      <c r="J131" s="14">
        <v>7.0758984190994378E-4</v>
      </c>
      <c r="K131" s="14">
        <v>5.6398003784403274E-2</v>
      </c>
      <c r="L131" s="14">
        <v>9.4342010605031649E-6</v>
      </c>
    </row>
    <row r="132" spans="1:12" x14ac:dyDescent="0.25">
      <c r="A132" s="11"/>
      <c r="B132" s="11" t="s">
        <v>409</v>
      </c>
      <c r="C132" s="12"/>
      <c r="D132" s="13">
        <v>1.3228477692578068E-3</v>
      </c>
      <c r="E132" s="11">
        <v>2.2415570677059384</v>
      </c>
      <c r="F132" s="11">
        <v>8.4080030363404219E-6</v>
      </c>
      <c r="G132" s="14">
        <v>0.70873844511832329</v>
      </c>
      <c r="H132" s="14">
        <v>6.267547315221781E-5</v>
      </c>
      <c r="I132" s="14">
        <v>6.3347596603943274E-6</v>
      </c>
      <c r="J132" s="14">
        <v>6.9935114711776976E-4</v>
      </c>
      <c r="K132" s="14">
        <v>5.6481604168554286E-2</v>
      </c>
      <c r="L132" s="14">
        <v>9.3202479757916669E-6</v>
      </c>
    </row>
    <row r="133" spans="1:12" x14ac:dyDescent="0.25">
      <c r="A133" s="11"/>
      <c r="B133" s="11" t="s">
        <v>410</v>
      </c>
      <c r="C133" s="12"/>
      <c r="D133" s="13">
        <v>1.4131304179473866E-3</v>
      </c>
      <c r="E133" s="11">
        <v>2.2505375704609034</v>
      </c>
      <c r="F133" s="11">
        <v>4.1090607897000076E-6</v>
      </c>
      <c r="G133" s="14">
        <v>0.70867505775020301</v>
      </c>
      <c r="H133" s="14">
        <v>5.9235190671094071E-5</v>
      </c>
      <c r="I133" s="14">
        <v>3.1471378605057312E-6</v>
      </c>
      <c r="J133" s="14">
        <v>6.446017524584396E-4</v>
      </c>
      <c r="K133" s="14">
        <v>5.6553048759177799E-2</v>
      </c>
      <c r="L133" s="14">
        <v>1.0544283575007708E-5</v>
      </c>
    </row>
    <row r="134" spans="1:12" x14ac:dyDescent="0.25">
      <c r="A134" s="11"/>
      <c r="B134" s="11" t="s">
        <v>411</v>
      </c>
      <c r="C134" s="12"/>
      <c r="D134" s="13">
        <v>1.8264830971260026E-3</v>
      </c>
      <c r="E134" s="11">
        <v>2.2534135000900668</v>
      </c>
      <c r="F134" s="11">
        <v>8.1900757204757163E-6</v>
      </c>
      <c r="G134" s="14">
        <v>0.70873273137578108</v>
      </c>
      <c r="H134" s="14">
        <v>6.2486162397192425E-5</v>
      </c>
      <c r="I134" s="14">
        <v>5.5788320751247369E-6</v>
      </c>
      <c r="J134" s="14">
        <v>6.7635325039879467E-4</v>
      </c>
      <c r="K134" s="14">
        <v>5.6504704332758095E-2</v>
      </c>
      <c r="L134" s="14">
        <v>9.5602184393330737E-6</v>
      </c>
    </row>
    <row r="135" spans="1:12" x14ac:dyDescent="0.25">
      <c r="A135" s="11"/>
      <c r="B135" s="11" t="s">
        <v>412</v>
      </c>
      <c r="C135" s="12"/>
      <c r="D135" s="13">
        <v>1.7271849663872262E-3</v>
      </c>
      <c r="E135" s="11">
        <v>2.3634918306864812</v>
      </c>
      <c r="F135" s="11">
        <v>7.5456845728691388E-6</v>
      </c>
      <c r="G135" s="14">
        <v>0.70872540578862953</v>
      </c>
      <c r="H135" s="14">
        <v>6.2810703716497201E-5</v>
      </c>
      <c r="I135" s="14">
        <v>5.327539096565551E-6</v>
      </c>
      <c r="J135" s="14">
        <v>7.0502023648389767E-4</v>
      </c>
      <c r="K135" s="14">
        <v>5.6442709692895783E-2</v>
      </c>
      <c r="L135" s="14">
        <v>8.9616666937080233E-6</v>
      </c>
    </row>
    <row r="136" spans="1:12" x14ac:dyDescent="0.25">
      <c r="A136" s="11"/>
      <c r="B136" s="11" t="s">
        <v>413</v>
      </c>
      <c r="C136" s="12"/>
      <c r="D136" s="13">
        <v>1.2746430123739053E-3</v>
      </c>
      <c r="E136" s="11">
        <v>2.4305046622731137</v>
      </c>
      <c r="F136" s="11">
        <v>1.2268539644536716E-6</v>
      </c>
      <c r="G136" s="14">
        <v>0.70877944884145327</v>
      </c>
      <c r="H136" s="14">
        <v>6.04661966406423E-5</v>
      </c>
      <c r="I136" s="14">
        <v>8.6424836440302899E-7</v>
      </c>
      <c r="J136" s="14">
        <v>6.8541192521880091E-4</v>
      </c>
      <c r="K136" s="14">
        <v>5.6387253407571912E-2</v>
      </c>
      <c r="L136" s="14">
        <v>9.3017731279118251E-6</v>
      </c>
    </row>
    <row r="137" spans="1:12" x14ac:dyDescent="0.25">
      <c r="A137" s="11"/>
      <c r="B137" s="11" t="s">
        <v>414</v>
      </c>
      <c r="C137" s="12"/>
      <c r="D137" s="13">
        <v>1.4878557359141577E-3</v>
      </c>
      <c r="E137" s="11">
        <v>2.3689918130009575</v>
      </c>
      <c r="F137" s="11">
        <v>9.3662052786685276E-6</v>
      </c>
      <c r="G137" s="14">
        <v>0.70874829091738611</v>
      </c>
      <c r="H137" s="14">
        <v>5.7014733967549823E-5</v>
      </c>
      <c r="I137" s="14">
        <v>6.3573664036779886E-6</v>
      </c>
      <c r="J137" s="14">
        <v>7.1656606607151585E-4</v>
      </c>
      <c r="K137" s="14">
        <v>5.6506709437027111E-2</v>
      </c>
      <c r="L137" s="14">
        <v>7.8090592051990092E-6</v>
      </c>
    </row>
    <row r="138" spans="1:12" x14ac:dyDescent="0.25">
      <c r="A138" s="11"/>
      <c r="B138" s="11" t="s">
        <v>415</v>
      </c>
      <c r="C138" s="12"/>
      <c r="D138" s="13">
        <v>1.6289087563340033E-3</v>
      </c>
      <c r="E138" s="11">
        <v>2.4706912281192843</v>
      </c>
      <c r="F138" s="11">
        <v>6.2927978013090748E-6</v>
      </c>
      <c r="G138" s="14">
        <v>0.70874319804180175</v>
      </c>
      <c r="H138" s="14">
        <v>5.1144607065607327E-5</v>
      </c>
      <c r="I138" s="14">
        <v>4.2239304253252124E-6</v>
      </c>
      <c r="J138" s="14">
        <v>6.6215874933274411E-4</v>
      </c>
      <c r="K138" s="14">
        <v>5.652602803311238E-2</v>
      </c>
      <c r="L138" s="14">
        <v>9.4251062020294132E-6</v>
      </c>
    </row>
    <row r="139" spans="1:12" x14ac:dyDescent="0.25">
      <c r="A139" s="11"/>
      <c r="B139" s="11" t="s">
        <v>416</v>
      </c>
      <c r="C139" s="12"/>
      <c r="D139" s="13">
        <v>1.7782302880298183E-3</v>
      </c>
      <c r="E139" s="11">
        <v>2.3743451748273583</v>
      </c>
      <c r="F139" s="11">
        <v>5.5319587913305629E-6</v>
      </c>
      <c r="G139" s="14">
        <v>0.70873276158047815</v>
      </c>
      <c r="H139" s="14">
        <v>5.4060915787890034E-5</v>
      </c>
      <c r="I139" s="14">
        <v>3.9039914057110836E-6</v>
      </c>
      <c r="J139" s="14">
        <v>7.6255408701772541E-4</v>
      </c>
      <c r="K139" s="14">
        <v>5.6487944461837303E-2</v>
      </c>
      <c r="L139" s="14">
        <v>8.8862097208691052E-6</v>
      </c>
    </row>
    <row r="140" spans="1:12" x14ac:dyDescent="0.25">
      <c r="A140" s="11"/>
      <c r="B140" s="11" t="s">
        <v>417</v>
      </c>
      <c r="C140" s="12"/>
      <c r="D140" s="13">
        <v>1.4254777747321299E-3</v>
      </c>
      <c r="E140" s="11">
        <v>2.4130955209959311</v>
      </c>
      <c r="F140" s="11">
        <v>8.8213221201072271E-6</v>
      </c>
      <c r="G140" s="14">
        <v>0.70872939639471666</v>
      </c>
      <c r="H140" s="14">
        <v>6.0591800591199051E-5</v>
      </c>
      <c r="I140" s="14">
        <v>6.3934420860683336E-6</v>
      </c>
      <c r="J140" s="14">
        <v>6.4508952459561364E-4</v>
      </c>
      <c r="K140" s="14">
        <v>5.6334163327064153E-2</v>
      </c>
      <c r="L140" s="14">
        <v>9.9693763270072701E-6</v>
      </c>
    </row>
    <row r="141" spans="1:12" x14ac:dyDescent="0.25">
      <c r="A141" s="11"/>
      <c r="B141" s="11" t="s">
        <v>418</v>
      </c>
      <c r="C141" s="12"/>
      <c r="D141" s="13">
        <v>1.5421333123316768E-3</v>
      </c>
      <c r="E141" s="11">
        <v>2.2477498769886388</v>
      </c>
      <c r="F141" s="11">
        <v>6.5574397131725521E-6</v>
      </c>
      <c r="G141" s="14">
        <v>0.70864295922394105</v>
      </c>
      <c r="H141" s="14">
        <v>5.969735875472678E-5</v>
      </c>
      <c r="I141" s="14">
        <v>4.8264192637097689E-6</v>
      </c>
      <c r="J141" s="14">
        <v>7.0441385264695833E-4</v>
      </c>
      <c r="K141" s="14">
        <v>5.63875235364611E-2</v>
      </c>
      <c r="L141" s="14">
        <v>8.5616044294288996E-6</v>
      </c>
    </row>
    <row r="142" spans="1:12" x14ac:dyDescent="0.25">
      <c r="A142" s="11"/>
      <c r="B142" s="11" t="s">
        <v>419</v>
      </c>
      <c r="C142" s="12"/>
      <c r="D142" s="13">
        <v>1.9126268159625804E-3</v>
      </c>
      <c r="E142" s="11">
        <v>2.3245330603073731</v>
      </c>
      <c r="F142" s="11">
        <v>6.8631443311634947E-6</v>
      </c>
      <c r="G142" s="14">
        <v>0.70871781705562487</v>
      </c>
      <c r="H142" s="14">
        <v>5.6970639390096179E-5</v>
      </c>
      <c r="I142" s="14">
        <v>4.8282833885490708E-6</v>
      </c>
      <c r="J142" s="14">
        <v>5.9303948097253845E-4</v>
      </c>
      <c r="K142" s="14">
        <v>5.6511984440401813E-2</v>
      </c>
      <c r="L142" s="14">
        <v>1.0275465343688576E-5</v>
      </c>
    </row>
    <row r="143" spans="1:12" x14ac:dyDescent="0.25">
      <c r="A143" s="11"/>
      <c r="B143" s="11"/>
      <c r="C143" s="12"/>
      <c r="D143" s="13"/>
      <c r="E143" s="11"/>
      <c r="F143" s="11"/>
      <c r="G143" s="14"/>
      <c r="H143" s="14"/>
      <c r="I143" s="14"/>
      <c r="J143" s="14"/>
      <c r="K143" s="14"/>
      <c r="L143" s="14"/>
    </row>
    <row r="144" spans="1:12" x14ac:dyDescent="0.25">
      <c r="A144" s="11" t="s">
        <v>547</v>
      </c>
      <c r="B144" s="11" t="s">
        <v>363</v>
      </c>
      <c r="C144" s="12">
        <v>2.0182422751581631E-3</v>
      </c>
      <c r="D144" s="13">
        <v>2.0944794374078101E-5</v>
      </c>
      <c r="E144" s="11">
        <v>2.9686162336663289</v>
      </c>
      <c r="F144" s="11">
        <v>8.0623959064552456E-5</v>
      </c>
      <c r="G144" s="14">
        <v>0.70868430536826499</v>
      </c>
      <c r="H144" s="14">
        <v>4.7580455241253652E-5</v>
      </c>
      <c r="I144" s="14">
        <v>2.7348931362129282E-5</v>
      </c>
      <c r="J144" s="14">
        <v>7.8865117705750845E-6</v>
      </c>
      <c r="K144" s="14">
        <v>5.6732519332392699E-2</v>
      </c>
      <c r="L144" s="14">
        <v>2.7025382339864802E-5</v>
      </c>
    </row>
    <row r="145" spans="1:12" x14ac:dyDescent="0.25">
      <c r="A145" s="11"/>
      <c r="B145" s="11" t="s">
        <v>364</v>
      </c>
      <c r="C145" s="12">
        <v>2.6474098868272873E-3</v>
      </c>
      <c r="D145" s="13">
        <v>1.6427793241806908E-4</v>
      </c>
      <c r="E145" s="11">
        <v>1.4055291538519497</v>
      </c>
      <c r="F145" s="11">
        <v>5.6078273241137122E-7</v>
      </c>
      <c r="G145" s="14">
        <v>0.70872036660004656</v>
      </c>
      <c r="H145" s="14">
        <v>8.0696881290501216E-5</v>
      </c>
      <c r="I145" s="14">
        <v>1.5336703678722564E-5</v>
      </c>
      <c r="J145" s="14">
        <v>1.6248427736854421E-5</v>
      </c>
      <c r="K145" s="14">
        <v>5.6644791788300002E-2</v>
      </c>
      <c r="L145" s="14">
        <v>5.6433527348367556E-5</v>
      </c>
    </row>
    <row r="146" spans="1:12" x14ac:dyDescent="0.25">
      <c r="A146" s="11"/>
      <c r="B146" s="11" t="s">
        <v>365</v>
      </c>
      <c r="C146" s="12">
        <v>1.5272811057645452E-3</v>
      </c>
      <c r="D146" s="13">
        <v>1.5798504271280131E-3</v>
      </c>
      <c r="E146" s="11">
        <v>2.2411225045490144</v>
      </c>
      <c r="F146" s="11">
        <v>8.1083322773467374E-5</v>
      </c>
      <c r="G146" s="14">
        <v>0.70870009233480236</v>
      </c>
      <c r="H146" s="14">
        <v>4.4081401058202674E-5</v>
      </c>
      <c r="I146" s="14">
        <v>1.3854017384666079E-4</v>
      </c>
      <c r="J146" s="14">
        <v>1.0041223446488896E-5</v>
      </c>
      <c r="K146" s="14">
        <v>5.6883204563926197E-2</v>
      </c>
      <c r="L146" s="14">
        <v>3.4536349951504023E-5</v>
      </c>
    </row>
    <row r="147" spans="1:12" x14ac:dyDescent="0.25">
      <c r="A147" s="11"/>
      <c r="B147" s="11" t="s">
        <v>366</v>
      </c>
      <c r="C147" s="12">
        <v>1.5303900969117783E-3</v>
      </c>
      <c r="D147" s="13">
        <v>2.2377453669393863E-4</v>
      </c>
      <c r="E147" s="11">
        <v>2.2194979544515987</v>
      </c>
      <c r="F147" s="11">
        <v>5.6769102247956824E-5</v>
      </c>
      <c r="G147" s="14">
        <v>0.70863784938646002</v>
      </c>
      <c r="H147" s="14">
        <v>4.9818328294756441E-5</v>
      </c>
      <c r="I147" s="14">
        <v>9.776949006234615E-5</v>
      </c>
      <c r="J147" s="14">
        <v>2.0367562198909144E-5</v>
      </c>
      <c r="K147" s="14">
        <v>5.5773475945029662E-2</v>
      </c>
      <c r="L147" s="14">
        <v>4.1611818466015998E-4</v>
      </c>
    </row>
    <row r="148" spans="1:12" x14ac:dyDescent="0.25">
      <c r="A148" s="11"/>
      <c r="B148" s="11" t="s">
        <v>367</v>
      </c>
      <c r="C148" s="12">
        <v>1.5748077088459137E-3</v>
      </c>
      <c r="D148" s="13">
        <v>3.8306233019047967E-3</v>
      </c>
      <c r="E148" s="11">
        <v>2.2289314469867922</v>
      </c>
      <c r="F148" s="11">
        <v>1.6195109447812665E-4</v>
      </c>
      <c r="G148" s="14">
        <v>0.70870075130088173</v>
      </c>
      <c r="H148" s="14">
        <v>4.7908545217343078E-5</v>
      </c>
      <c r="I148" s="14">
        <v>2.3715605279997192E-4</v>
      </c>
      <c r="J148" s="14">
        <v>1.3033055662133505E-4</v>
      </c>
      <c r="K148" s="14">
        <v>5.6304230069821583E-2</v>
      </c>
      <c r="L148" s="14">
        <v>2.9183476062535538E-5</v>
      </c>
    </row>
    <row r="149" spans="1:12" x14ac:dyDescent="0.25">
      <c r="A149" s="11"/>
      <c r="B149" s="11" t="s">
        <v>368</v>
      </c>
      <c r="C149" s="12">
        <v>1.5850146990755301E-3</v>
      </c>
      <c r="D149" s="13">
        <v>1.2784929188102738E-4</v>
      </c>
      <c r="E149" s="11">
        <v>2.1309794976322536</v>
      </c>
      <c r="F149" s="11">
        <v>6.2173353943930563E-6</v>
      </c>
      <c r="G149" s="14">
        <v>0.70868802368738104</v>
      </c>
      <c r="H149" s="14">
        <v>5.5290905747481073E-5</v>
      </c>
      <c r="I149" s="14">
        <v>9.4023466024126957E-6</v>
      </c>
      <c r="J149" s="14">
        <v>1.0877705900086513E-5</v>
      </c>
      <c r="K149" s="14">
        <v>5.6221410911001905E-2</v>
      </c>
      <c r="L149" s="14">
        <v>3.245692848636453E-5</v>
      </c>
    </row>
    <row r="150" spans="1:12" x14ac:dyDescent="0.25">
      <c r="A150" s="11"/>
      <c r="B150" s="11" t="s">
        <v>369</v>
      </c>
      <c r="C150" s="12">
        <v>1.5980095589148695E-3</v>
      </c>
      <c r="D150" s="13">
        <v>1.9249809429293242E-4</v>
      </c>
      <c r="E150" s="11">
        <v>2.1459847617059187</v>
      </c>
      <c r="F150" s="11">
        <v>9.4222502528377397E-5</v>
      </c>
      <c r="G150" s="14">
        <v>0.70869044307503581</v>
      </c>
      <c r="H150" s="14">
        <v>4.8538931310217979E-5</v>
      </c>
      <c r="I150" s="14">
        <v>1.3280493275267971E-4</v>
      </c>
      <c r="J150" s="14">
        <v>1.142707129857617E-5</v>
      </c>
      <c r="K150" s="14">
        <v>5.6917191738394754E-2</v>
      </c>
      <c r="L150" s="14">
        <v>4.0289880027533593E-5</v>
      </c>
    </row>
    <row r="151" spans="1:12" x14ac:dyDescent="0.25">
      <c r="A151" s="11"/>
      <c r="B151" s="11" t="s">
        <v>370</v>
      </c>
      <c r="C151" s="12">
        <v>1.574051462536385E-3</v>
      </c>
      <c r="D151" s="13">
        <v>1.692093626208032E-4</v>
      </c>
      <c r="E151" s="11">
        <v>2.2212286074719692</v>
      </c>
      <c r="F151" s="11">
        <v>2.9409281433731284E-6</v>
      </c>
      <c r="G151" s="14">
        <v>0.7087231492848175</v>
      </c>
      <c r="H151" s="14">
        <v>4.4254769392837913E-5</v>
      </c>
      <c r="I151" s="14">
        <v>1.870539927344273E-5</v>
      </c>
      <c r="J151" s="14">
        <v>1.0954379797659258E-5</v>
      </c>
      <c r="K151" s="14">
        <v>5.6470175200817714E-2</v>
      </c>
      <c r="L151" s="14">
        <v>3.1520186931481013E-5</v>
      </c>
    </row>
    <row r="152" spans="1:12" x14ac:dyDescent="0.25">
      <c r="A152" s="11"/>
      <c r="B152" s="11" t="s">
        <v>371</v>
      </c>
      <c r="C152" s="12">
        <v>1.5916953977451727E-3</v>
      </c>
      <c r="D152" s="13">
        <v>2.4213942635956229E-4</v>
      </c>
      <c r="E152" s="11">
        <v>2.1700920581260594</v>
      </c>
      <c r="F152" s="11">
        <v>1.2806190455089542E-5</v>
      </c>
      <c r="G152" s="14">
        <v>0.7086566355820948</v>
      </c>
      <c r="H152" s="14">
        <v>4.8978609252923452E-5</v>
      </c>
      <c r="I152" s="14">
        <v>4.4183504718212733E-5</v>
      </c>
      <c r="J152" s="14">
        <v>9.7138201123666248E-6</v>
      </c>
      <c r="K152" s="14">
        <v>5.6460577532020439E-2</v>
      </c>
      <c r="L152" s="14">
        <v>2.9103741631482936E-5</v>
      </c>
    </row>
    <row r="153" spans="1:12" x14ac:dyDescent="0.25">
      <c r="A153" s="11"/>
      <c r="B153" s="11" t="s">
        <v>372</v>
      </c>
      <c r="C153" s="12">
        <v>1.6213834291093716E-3</v>
      </c>
      <c r="D153" s="13">
        <v>2.0243805111102165E-4</v>
      </c>
      <c r="E153" s="11">
        <v>2.2071861101854817</v>
      </c>
      <c r="F153" s="11">
        <v>8.2846020702759412E-5</v>
      </c>
      <c r="G153" s="14">
        <v>0.70869674645958902</v>
      </c>
      <c r="H153" s="14">
        <v>5.1838645541195993E-5</v>
      </c>
      <c r="I153" s="14">
        <v>1.629059738918535E-4</v>
      </c>
      <c r="J153" s="14">
        <v>1.6949462898754734E-5</v>
      </c>
      <c r="K153" s="14">
        <v>5.6496590435353558E-2</v>
      </c>
      <c r="L153" s="14">
        <v>3.0129963017764124E-5</v>
      </c>
    </row>
    <row r="154" spans="1:12" x14ac:dyDescent="0.25">
      <c r="A154" s="11"/>
      <c r="B154" s="11" t="s">
        <v>373</v>
      </c>
      <c r="C154" s="12">
        <v>1.6150927799482647E-3</v>
      </c>
      <c r="D154" s="13">
        <v>1.9001484176434452E-4</v>
      </c>
      <c r="E154" s="11">
        <v>2.0950889449165775</v>
      </c>
      <c r="F154" s="11">
        <v>1.8523125337323689E-4</v>
      </c>
      <c r="G154" s="14">
        <v>0.70863980543397698</v>
      </c>
      <c r="H154" s="14">
        <v>4.7614402848640062E-5</v>
      </c>
      <c r="I154" s="14">
        <v>3.4944823675217199E-4</v>
      </c>
      <c r="J154" s="14">
        <v>1.7802840612126392E-5</v>
      </c>
      <c r="K154" s="14">
        <v>5.738455086864961E-2</v>
      </c>
      <c r="L154" s="14">
        <v>3.0545767702598249E-5</v>
      </c>
    </row>
    <row r="155" spans="1:12" x14ac:dyDescent="0.25">
      <c r="A155" s="11"/>
      <c r="B155" s="11" t="s">
        <v>374</v>
      </c>
      <c r="C155" s="12">
        <v>1.9072414833995338E-3</v>
      </c>
      <c r="D155" s="13">
        <v>1.2216137041653309E-5</v>
      </c>
      <c r="E155" s="11">
        <v>2.8924068970903001</v>
      </c>
      <c r="F155" s="11">
        <v>1.1628890298330823E-4</v>
      </c>
      <c r="G155" s="14">
        <v>0.70867465650795314</v>
      </c>
      <c r="H155" s="14">
        <v>4.5843967918706802E-5</v>
      </c>
      <c r="I155" s="14">
        <v>5.7344898672537284E-5</v>
      </c>
      <c r="J155" s="14">
        <v>7.7311693121750955E-6</v>
      </c>
      <c r="K155" s="14">
        <v>5.6751531003458797E-2</v>
      </c>
      <c r="L155" s="14">
        <v>2.7368224089070199E-5</v>
      </c>
    </row>
    <row r="156" spans="1:12" x14ac:dyDescent="0.25">
      <c r="A156" s="11"/>
      <c r="B156" s="11" t="s">
        <v>375</v>
      </c>
      <c r="C156" s="12">
        <v>2.4906928567934167E-3</v>
      </c>
      <c r="D156" s="13">
        <v>1.9218029419557466E-4</v>
      </c>
      <c r="E156" s="11">
        <v>1.449026508849147</v>
      </c>
      <c r="F156" s="11">
        <v>1.3535682349407087E-3</v>
      </c>
      <c r="G156" s="14">
        <v>0.70872823470755941</v>
      </c>
      <c r="H156" s="14">
        <v>7.2447203251938208E-5</v>
      </c>
      <c r="I156" s="14">
        <v>2.778723375951342E-3</v>
      </c>
      <c r="J156" s="14">
        <v>3.1879479347442268E-4</v>
      </c>
      <c r="K156" s="14">
        <v>5.6181807498049852E-2</v>
      </c>
      <c r="L156" s="14">
        <v>4.8325441053869393E-5</v>
      </c>
    </row>
    <row r="157" spans="1:12" x14ac:dyDescent="0.25">
      <c r="A157" s="11"/>
      <c r="B157" s="11" t="s">
        <v>376</v>
      </c>
      <c r="C157" s="12">
        <v>1.6113711805757461E-3</v>
      </c>
      <c r="D157" s="13">
        <v>8.5691073875311208E-4</v>
      </c>
      <c r="E157" s="11">
        <v>2.0181021227719116</v>
      </c>
      <c r="F157" s="11">
        <v>2.0192407489357178E-6</v>
      </c>
      <c r="G157" s="14">
        <v>0.70871822663405104</v>
      </c>
      <c r="H157" s="14">
        <v>5.3578467525437494E-5</v>
      </c>
      <c r="I157" s="14">
        <v>2.7842879718243941E-6</v>
      </c>
      <c r="J157" s="14">
        <v>1.0997920539471969E-5</v>
      </c>
      <c r="K157" s="14">
        <v>5.6219680327538671E-2</v>
      </c>
      <c r="L157" s="14">
        <v>3.2621990396322304E-5</v>
      </c>
    </row>
    <row r="158" spans="1:12" x14ac:dyDescent="0.25">
      <c r="A158" s="11"/>
      <c r="B158" s="11" t="s">
        <v>377</v>
      </c>
      <c r="C158" s="12">
        <v>1.5711632421710477E-3</v>
      </c>
      <c r="D158" s="13">
        <v>1.3919006065965401E-3</v>
      </c>
      <c r="E158" s="11">
        <v>2.0531511887659581</v>
      </c>
      <c r="F158" s="11">
        <v>7.5095594983721654E-6</v>
      </c>
      <c r="G158" s="14">
        <v>0.70869314132421202</v>
      </c>
      <c r="H158" s="14">
        <v>5.4057159494347377E-5</v>
      </c>
      <c r="I158" s="14">
        <v>7.9392991172429968E-7</v>
      </c>
      <c r="J158" s="14">
        <v>1.2090571720521368E-5</v>
      </c>
      <c r="K158" s="14">
        <v>5.6378797569584291E-2</v>
      </c>
      <c r="L158" s="14">
        <v>3.4432687126981268E-5</v>
      </c>
    </row>
    <row r="159" spans="1:12" x14ac:dyDescent="0.25">
      <c r="A159" s="11"/>
      <c r="B159" s="11" t="s">
        <v>378</v>
      </c>
      <c r="C159" s="12">
        <v>1.6015332891604595E-3</v>
      </c>
      <c r="D159" s="13">
        <v>5.4952508255633713E-4</v>
      </c>
      <c r="E159" s="11">
        <v>2.0940970904489857</v>
      </c>
      <c r="F159" s="11">
        <v>5.3934748530769126E-6</v>
      </c>
      <c r="G159" s="14">
        <v>0.70862874311080704</v>
      </c>
      <c r="H159" s="14">
        <v>5.1278538389180473E-5</v>
      </c>
      <c r="I159" s="14">
        <v>2.3483896345018562E-5</v>
      </c>
      <c r="J159" s="14">
        <v>1.0355870325919296E-5</v>
      </c>
      <c r="K159" s="14">
        <v>5.6340128929779555E-2</v>
      </c>
      <c r="L159" s="14">
        <v>3.0862866013902622E-5</v>
      </c>
    </row>
    <row r="160" spans="1:12" x14ac:dyDescent="0.25">
      <c r="A160" s="11"/>
      <c r="B160" s="11" t="s">
        <v>379</v>
      </c>
      <c r="C160" s="12">
        <v>1.5892351214695868E-3</v>
      </c>
      <c r="D160" s="13">
        <v>4.2930898470815962E-4</v>
      </c>
      <c r="E160" s="11">
        <v>1.9985908132971864</v>
      </c>
      <c r="F160" s="11">
        <v>5.9349219465959387E-5</v>
      </c>
      <c r="G160" s="14">
        <v>0.70863977019459701</v>
      </c>
      <c r="H160" s="14">
        <v>5.801582372694598E-5</v>
      </c>
      <c r="I160" s="14">
        <v>1.2584106751243733E-5</v>
      </c>
      <c r="J160" s="14">
        <v>1.2454321491580959E-5</v>
      </c>
      <c r="K160" s="14">
        <v>5.6606248555469682E-2</v>
      </c>
      <c r="L160" s="14">
        <v>4.0042930186619435E-5</v>
      </c>
    </row>
    <row r="161" spans="1:12" x14ac:dyDescent="0.25">
      <c r="A161" s="11"/>
      <c r="B161" s="11" t="s">
        <v>380</v>
      </c>
      <c r="C161" s="12">
        <v>1.6303044274304931E-3</v>
      </c>
      <c r="D161" s="13">
        <v>7.1988644731190289E-4</v>
      </c>
      <c r="E161" s="11">
        <v>2.3085074670914634</v>
      </c>
      <c r="F161" s="11">
        <v>3.2951199906081174E-5</v>
      </c>
      <c r="G161" s="14">
        <v>0.70873798514479835</v>
      </c>
      <c r="H161" s="14">
        <v>4.6820532511769817E-5</v>
      </c>
      <c r="I161" s="14">
        <v>4.9229955206219304E-5</v>
      </c>
      <c r="J161" s="14">
        <v>9.3345665982881518E-6</v>
      </c>
      <c r="K161" s="14">
        <v>5.6517842179765819E-2</v>
      </c>
      <c r="L161" s="14">
        <v>3.3127664939039671E-5</v>
      </c>
    </row>
    <row r="162" spans="1:12" x14ac:dyDescent="0.25">
      <c r="A162" s="11"/>
      <c r="B162" s="11" t="s">
        <v>381</v>
      </c>
      <c r="C162" s="12">
        <v>1.7425450326614481E-3</v>
      </c>
      <c r="D162" s="13">
        <v>1.41632600696089E-4</v>
      </c>
      <c r="E162" s="11">
        <v>2.240529070971347</v>
      </c>
      <c r="F162" s="11">
        <v>7.8884498205809519E-5</v>
      </c>
      <c r="G162" s="14">
        <v>0.708655518723595</v>
      </c>
      <c r="H162" s="14">
        <v>4.9590948254691123E-5</v>
      </c>
      <c r="I162" s="14">
        <v>1.7801238013024959E-4</v>
      </c>
      <c r="J162" s="14">
        <v>1.610623315677342E-5</v>
      </c>
      <c r="K162" s="14">
        <v>5.6621603661478039E-2</v>
      </c>
      <c r="L162" s="14">
        <v>4.0019792328439652E-5</v>
      </c>
    </row>
    <row r="163" spans="1:12" x14ac:dyDescent="0.25">
      <c r="A163" s="11"/>
      <c r="B163" s="11" t="s">
        <v>382</v>
      </c>
      <c r="C163" s="12">
        <v>1.690979651447483E-3</v>
      </c>
      <c r="D163" s="13">
        <v>1.6370701081162839E-4</v>
      </c>
      <c r="E163" s="11">
        <v>2.312366069148827</v>
      </c>
      <c r="F163" s="11">
        <v>8.6672988864001737E-5</v>
      </c>
      <c r="G163" s="14">
        <v>0.7086785933394204</v>
      </c>
      <c r="H163" s="14">
        <v>5.1310583257288389E-5</v>
      </c>
      <c r="I163" s="14">
        <v>1.3677277199696016E-4</v>
      </c>
      <c r="J163" s="14">
        <v>9.5804582767053242E-6</v>
      </c>
      <c r="K163" s="14">
        <v>5.6267412022563315E-2</v>
      </c>
      <c r="L163" s="14">
        <v>2.800114625839783E-5</v>
      </c>
    </row>
    <row r="164" spans="1:12" x14ac:dyDescent="0.25">
      <c r="A164" s="11"/>
      <c r="B164" s="11" t="s">
        <v>383</v>
      </c>
      <c r="C164" s="12">
        <v>1.6665866448646129E-3</v>
      </c>
      <c r="D164" s="13">
        <v>1.9739356324001525E-4</v>
      </c>
      <c r="E164" s="11">
        <v>2.3345000991817919</v>
      </c>
      <c r="F164" s="11">
        <v>1.9421829807800784E-5</v>
      </c>
      <c r="G164" s="14">
        <v>0.70867660452158676</v>
      </c>
      <c r="H164" s="14">
        <v>5.1408382186491025E-5</v>
      </c>
      <c r="I164" s="14">
        <v>4.3761820006166122E-5</v>
      </c>
      <c r="J164" s="14">
        <v>9.0016082644943969E-6</v>
      </c>
      <c r="K164" s="14">
        <v>5.6384975304184244E-2</v>
      </c>
      <c r="L164" s="14">
        <v>3.0635742726714808E-5</v>
      </c>
    </row>
    <row r="165" spans="1:12" x14ac:dyDescent="0.25">
      <c r="A165" s="11"/>
      <c r="B165" s="11" t="s">
        <v>384</v>
      </c>
      <c r="C165" s="12">
        <v>1.5805442134024612E-3</v>
      </c>
      <c r="D165" s="13">
        <v>1.8342034358335442E-4</v>
      </c>
      <c r="E165" s="11">
        <v>2.2091482249537333</v>
      </c>
      <c r="F165" s="11">
        <v>1.566378944884427E-4</v>
      </c>
      <c r="G165" s="14">
        <v>0.70862624567620303</v>
      </c>
      <c r="H165" s="14">
        <v>4.5246461354303109E-5</v>
      </c>
      <c r="I165" s="14">
        <v>2.6000073269946304E-4</v>
      </c>
      <c r="J165" s="14">
        <v>1.1042522996940491E-5</v>
      </c>
      <c r="K165" s="14">
        <v>5.7123193238963206E-2</v>
      </c>
      <c r="L165" s="14">
        <v>3.5825766762586749E-5</v>
      </c>
    </row>
    <row r="166" spans="1:12" x14ac:dyDescent="0.25">
      <c r="A166" s="11"/>
      <c r="B166" s="11" t="s">
        <v>385</v>
      </c>
      <c r="C166" s="12">
        <v>1.6083130345543621E-3</v>
      </c>
      <c r="D166" s="13">
        <v>3.6976996216034081E-4</v>
      </c>
      <c r="E166" s="11">
        <v>2.0945930176827816</v>
      </c>
      <c r="F166" s="11">
        <v>9.5312364113156901E-5</v>
      </c>
      <c r="G166" s="14">
        <v>0.70859274272392203</v>
      </c>
      <c r="H166" s="14">
        <v>4.9446470618910271E-5</v>
      </c>
      <c r="I166" s="14">
        <v>1.8646606654859529E-4</v>
      </c>
      <c r="J166" s="14">
        <v>1.4079355469022844E-5</v>
      </c>
      <c r="K166" s="14">
        <v>5.6862339899214583E-2</v>
      </c>
      <c r="L166" s="14">
        <v>3.0704316858250436E-5</v>
      </c>
    </row>
    <row r="167" spans="1:12" x14ac:dyDescent="0.25">
      <c r="A167" s="11"/>
      <c r="B167" s="11" t="s">
        <v>386</v>
      </c>
      <c r="C167" s="12">
        <v>1.635788750896813E-3</v>
      </c>
      <c r="D167" s="13">
        <v>7.0630004105884088E-4</v>
      </c>
      <c r="E167" s="11">
        <v>2.2683482176479446</v>
      </c>
      <c r="F167" s="11">
        <v>2.7255354907333132E-4</v>
      </c>
      <c r="G167" s="14">
        <v>0.70876106752185897</v>
      </c>
      <c r="H167" s="14">
        <v>4.6434599795914924E-5</v>
      </c>
      <c r="I167" s="14">
        <v>3.903810974506441E-4</v>
      </c>
      <c r="J167" s="14">
        <v>2.7294263279224729E-5</v>
      </c>
      <c r="K167" s="14">
        <v>5.771369658582623E-2</v>
      </c>
      <c r="L167" s="14">
        <v>1.1279263619103867E-4</v>
      </c>
    </row>
    <row r="168" spans="1:12" x14ac:dyDescent="0.25">
      <c r="A168" s="11"/>
      <c r="B168" s="11" t="s">
        <v>387</v>
      </c>
      <c r="C168" s="12">
        <v>1.6910332883911649E-3</v>
      </c>
      <c r="D168" s="13">
        <v>1.2291797385343274E-3</v>
      </c>
      <c r="E168" s="11">
        <v>2.3275482103421554</v>
      </c>
      <c r="F168" s="11">
        <v>3.8846920365821991E-4</v>
      </c>
      <c r="G168" s="14">
        <v>0.70873095889367499</v>
      </c>
      <c r="H168" s="14">
        <v>4.7622738237526739E-5</v>
      </c>
      <c r="I168" s="14">
        <v>5.2076146220182522E-4</v>
      </c>
      <c r="J168" s="14">
        <v>4.354600356150897E-5</v>
      </c>
      <c r="K168" s="14">
        <v>5.830419993268926E-2</v>
      </c>
      <c r="L168" s="14">
        <v>1.8975950561949057E-4</v>
      </c>
    </row>
    <row r="169" spans="1:12" x14ac:dyDescent="0.25">
      <c r="A169" s="11"/>
      <c r="B169" s="11" t="s">
        <v>388</v>
      </c>
      <c r="C169" s="12">
        <v>1.5508074214723429E-3</v>
      </c>
      <c r="D169" s="13">
        <v>3.347681354164093E-4</v>
      </c>
      <c r="E169" s="11">
        <v>2.2939998271867341</v>
      </c>
      <c r="F169" s="11">
        <v>2.6465296358678044E-5</v>
      </c>
      <c r="G169" s="14">
        <v>0.70861883011799154</v>
      </c>
      <c r="H169" s="14">
        <v>5.1472299849454603E-5</v>
      </c>
      <c r="I169" s="14">
        <v>4.0183957832018688E-5</v>
      </c>
      <c r="J169" s="14">
        <v>9.3091087538069228E-6</v>
      </c>
      <c r="K169" s="14">
        <v>5.6252987438156196E-2</v>
      </c>
      <c r="L169" s="14">
        <v>2.7992958771945065E-5</v>
      </c>
    </row>
    <row r="170" spans="1:12" x14ac:dyDescent="0.25">
      <c r="A170" s="11"/>
      <c r="B170" s="11" t="s">
        <v>389</v>
      </c>
      <c r="C170" s="12">
        <v>1.5475817599064307E-3</v>
      </c>
      <c r="D170" s="13">
        <v>2.4586856894415996E-4</v>
      </c>
      <c r="E170" s="11">
        <v>2.278540484927341</v>
      </c>
      <c r="F170" s="11">
        <v>1.230487482606782E-4</v>
      </c>
      <c r="G170" s="14">
        <v>0.70868204760308795</v>
      </c>
      <c r="H170" s="14">
        <v>5.3158809500133539E-5</v>
      </c>
      <c r="I170" s="14">
        <v>2.028783924517934E-4</v>
      </c>
      <c r="J170" s="14">
        <v>1.0361230754357936E-5</v>
      </c>
      <c r="K170" s="14">
        <v>5.7155113326370494E-2</v>
      </c>
      <c r="L170" s="14">
        <v>3.6784877205103083E-5</v>
      </c>
    </row>
    <row r="171" spans="1:12" x14ac:dyDescent="0.25">
      <c r="A171" s="11"/>
      <c r="B171" s="11" t="s">
        <v>390</v>
      </c>
      <c r="C171" s="12">
        <v>1.5725227879521057E-3</v>
      </c>
      <c r="D171" s="13">
        <v>2.6587442747855731E-4</v>
      </c>
      <c r="E171" s="11">
        <v>2.2540469665786063</v>
      </c>
      <c r="F171" s="11">
        <v>3.5958979776167078E-7</v>
      </c>
      <c r="G171" s="14">
        <v>0.70866652729943735</v>
      </c>
      <c r="H171" s="14">
        <v>5.0961190143349642E-5</v>
      </c>
      <c r="I171" s="14">
        <v>3.1602495308482068E-5</v>
      </c>
      <c r="J171" s="14">
        <v>1.3016255798990271E-5</v>
      </c>
      <c r="K171" s="14">
        <v>5.6109767973473126E-2</v>
      </c>
      <c r="L171" s="14">
        <v>3.1032096930780165E-5</v>
      </c>
    </row>
    <row r="172" spans="1:12" x14ac:dyDescent="0.25">
      <c r="A172" s="11"/>
      <c r="B172" s="11" t="s">
        <v>391</v>
      </c>
      <c r="C172" s="12">
        <v>1.563550081318059E-3</v>
      </c>
      <c r="D172" s="13">
        <v>1.4977621693694246E-4</v>
      </c>
      <c r="E172" s="11">
        <v>2.3064496646380315</v>
      </c>
      <c r="F172" s="11">
        <v>1.8009235812946862E-4</v>
      </c>
      <c r="G172" s="14">
        <v>0.70876819538749491</v>
      </c>
      <c r="H172" s="14">
        <v>5.7251203917531357E-5</v>
      </c>
      <c r="I172" s="14">
        <v>2.5512888775318891E-4</v>
      </c>
      <c r="J172" s="14">
        <v>2.2651020529640495E-5</v>
      </c>
      <c r="K172" s="14">
        <v>5.7295024350257844E-2</v>
      </c>
      <c r="L172" s="14">
        <v>9.2268872867148777E-5</v>
      </c>
    </row>
    <row r="173" spans="1:12" x14ac:dyDescent="0.25">
      <c r="A173" s="11"/>
      <c r="B173" s="11" t="s">
        <v>392</v>
      </c>
      <c r="C173" s="12">
        <v>1.4572659441427112E-3</v>
      </c>
      <c r="D173" s="13">
        <v>4.0937341622276783E-4</v>
      </c>
      <c r="E173" s="11">
        <v>2.2721261742162926</v>
      </c>
      <c r="F173" s="11">
        <v>1.5554381597812313E-4</v>
      </c>
      <c r="G173" s="14">
        <v>0.70866855202825996</v>
      </c>
      <c r="H173" s="14">
        <v>4.5807890977118178E-5</v>
      </c>
      <c r="I173" s="14">
        <v>2.6645896519952194E-4</v>
      </c>
      <c r="J173" s="14">
        <v>1.6017712049171557E-5</v>
      </c>
      <c r="K173" s="14">
        <v>5.7450873453342717E-2</v>
      </c>
      <c r="L173" s="14">
        <v>3.7636527884994103E-5</v>
      </c>
    </row>
    <row r="174" spans="1:12" x14ac:dyDescent="0.25">
      <c r="A174" s="11"/>
      <c r="B174" s="11" t="s">
        <v>393</v>
      </c>
      <c r="C174" s="12">
        <v>1.487742721313293E-3</v>
      </c>
      <c r="D174" s="13">
        <v>6.7823212989935404E-4</v>
      </c>
      <c r="E174" s="11">
        <v>2.2106684843630942</v>
      </c>
      <c r="F174" s="11">
        <v>1.0281427991673494E-4</v>
      </c>
      <c r="G174" s="14">
        <v>0.70859703213721004</v>
      </c>
      <c r="H174" s="14">
        <v>4.7913025298875239E-5</v>
      </c>
      <c r="I174" s="14">
        <v>1.9667152299087279E-4</v>
      </c>
      <c r="J174" s="14">
        <v>1.1117939723599907E-5</v>
      </c>
      <c r="K174" s="14">
        <v>5.726517270750027E-2</v>
      </c>
      <c r="L174" s="14">
        <v>3.3623032574639959E-5</v>
      </c>
    </row>
    <row r="175" spans="1:12" x14ac:dyDescent="0.25">
      <c r="A175" s="11"/>
      <c r="B175" s="11" t="s">
        <v>394</v>
      </c>
      <c r="C175" s="12">
        <v>1.4708866077409956E-3</v>
      </c>
      <c r="D175" s="13">
        <v>1.1214983063399207E-3</v>
      </c>
      <c r="E175" s="11">
        <v>2.1353725025893606</v>
      </c>
      <c r="F175" s="11">
        <v>1.3186725955696328E-5</v>
      </c>
      <c r="G175" s="14">
        <v>0.70866191383417254</v>
      </c>
      <c r="H175" s="14">
        <v>5.2263553779791051E-5</v>
      </c>
      <c r="I175" s="14">
        <v>4.0020449273941549E-5</v>
      </c>
      <c r="J175" s="14">
        <v>1.0374011531682568E-5</v>
      </c>
      <c r="K175" s="14">
        <v>5.6117111896177886E-2</v>
      </c>
      <c r="L175" s="14">
        <v>3.021319989958311E-5</v>
      </c>
    </row>
    <row r="176" spans="1:12" x14ac:dyDescent="0.25">
      <c r="A176" s="11"/>
      <c r="B176" s="11" t="s">
        <v>395</v>
      </c>
      <c r="C176" s="12">
        <v>1.4175244237362003E-3</v>
      </c>
      <c r="D176" s="13">
        <v>7.4821215175488031E-4</v>
      </c>
      <c r="E176" s="11">
        <v>2.2202279725461924</v>
      </c>
      <c r="F176" s="11">
        <v>7.6015119530666069E-5</v>
      </c>
      <c r="G176" s="14">
        <v>0.70870581625791396</v>
      </c>
      <c r="H176" s="14">
        <v>6.3808361964739848E-5</v>
      </c>
      <c r="I176" s="14">
        <v>9.8120813878246768E-5</v>
      </c>
      <c r="J176" s="14">
        <v>1.4757745417660248E-5</v>
      </c>
      <c r="K176" s="14">
        <v>5.6300057743980912E-2</v>
      </c>
      <c r="L176" s="14">
        <v>3.0972215790410037E-5</v>
      </c>
    </row>
    <row r="177" spans="1:12" x14ac:dyDescent="0.25">
      <c r="A177" s="11"/>
      <c r="B177" s="11" t="s">
        <v>396</v>
      </c>
      <c r="C177" s="12">
        <v>1.4316677960511596E-3</v>
      </c>
      <c r="D177" s="13">
        <v>1.2454209631030251E-4</v>
      </c>
      <c r="E177" s="11">
        <v>2.2330464412044848</v>
      </c>
      <c r="F177" s="11">
        <v>6.1885958702004158E-5</v>
      </c>
      <c r="G177" s="14">
        <v>0.70871683872924995</v>
      </c>
      <c r="H177" s="14">
        <v>5.0160638661762962E-5</v>
      </c>
      <c r="I177" s="14">
        <v>9.4763886266722717E-5</v>
      </c>
      <c r="J177" s="14">
        <v>1.1074670222994124E-5</v>
      </c>
      <c r="K177" s="14">
        <v>5.6837484595621199E-2</v>
      </c>
      <c r="L177" s="14">
        <v>3.1294830235880989E-5</v>
      </c>
    </row>
    <row r="178" spans="1:12" x14ac:dyDescent="0.25">
      <c r="A178" s="11"/>
      <c r="B178" s="11" t="s">
        <v>397</v>
      </c>
      <c r="C178" s="12">
        <v>1.3707686938776889E-3</v>
      </c>
      <c r="D178" s="13">
        <v>1.446060579060784E-4</v>
      </c>
      <c r="E178" s="11">
        <v>1.9541181816647939</v>
      </c>
      <c r="F178" s="11">
        <v>9.3381259048889903E-5</v>
      </c>
      <c r="G178" s="14">
        <v>0.70876186352991366</v>
      </c>
      <c r="H178" s="14">
        <v>5.6328515364787426E-5</v>
      </c>
      <c r="I178" s="14">
        <v>2.0312888915666346E-4</v>
      </c>
      <c r="J178" s="14">
        <v>1.5650459717343407E-5</v>
      </c>
      <c r="K178" s="14">
        <v>5.6867622722521986E-2</v>
      </c>
      <c r="L178" s="14">
        <v>4.5349986805802392E-5</v>
      </c>
    </row>
    <row r="179" spans="1:12" x14ac:dyDescent="0.25">
      <c r="A179" s="11"/>
      <c r="B179" s="11" t="s">
        <v>398</v>
      </c>
      <c r="C179" s="12">
        <v>1.4385985620253507E-3</v>
      </c>
      <c r="D179" s="13">
        <v>1.4865439356206311E-4</v>
      </c>
      <c r="E179" s="11">
        <v>2.0588089749032474</v>
      </c>
      <c r="F179" s="11">
        <v>1.581293841313666E-4</v>
      </c>
      <c r="G179" s="14">
        <v>0.70874777385986487</v>
      </c>
      <c r="H179" s="14">
        <v>5.1846226840729968E-5</v>
      </c>
      <c r="I179" s="14">
        <v>2.8635031222808816E-4</v>
      </c>
      <c r="J179" s="14">
        <v>1.3489903574070228E-5</v>
      </c>
      <c r="K179" s="14">
        <v>5.7132240242428092E-2</v>
      </c>
      <c r="L179" s="14">
        <v>3.9095474459083212E-5</v>
      </c>
    </row>
    <row r="180" spans="1:12" x14ac:dyDescent="0.25">
      <c r="A180" s="11"/>
      <c r="B180" s="11" t="s">
        <v>399</v>
      </c>
      <c r="C180" s="12">
        <v>1.345350206384514E-3</v>
      </c>
      <c r="D180" s="13">
        <v>6.7424677858155381E-4</v>
      </c>
      <c r="E180" s="11">
        <v>1.8029216000984314</v>
      </c>
      <c r="F180" s="11">
        <v>2.3255530544485617E-7</v>
      </c>
      <c r="G180" s="14">
        <v>0.70863961564993627</v>
      </c>
      <c r="H180" s="14">
        <v>6.1405507803814717E-5</v>
      </c>
      <c r="I180" s="14">
        <v>1.7804632558731463E-5</v>
      </c>
      <c r="J180" s="14">
        <v>1.4171979833638829E-5</v>
      </c>
      <c r="K180" s="14">
        <v>5.6268607171843461E-2</v>
      </c>
      <c r="L180" s="14">
        <v>4.272474638265204E-5</v>
      </c>
    </row>
    <row r="181" spans="1:12" x14ac:dyDescent="0.25">
      <c r="A181" s="11"/>
      <c r="B181" s="11" t="s">
        <v>400</v>
      </c>
      <c r="C181" s="12">
        <v>1.5308486906520278E-3</v>
      </c>
      <c r="D181" s="13">
        <v>1.4300562103115459E-4</v>
      </c>
      <c r="E181" s="11">
        <v>2.2722046292356688</v>
      </c>
      <c r="F181" s="11">
        <v>1.1131495145632926E-4</v>
      </c>
      <c r="G181" s="14">
        <v>0.70867972482640196</v>
      </c>
      <c r="H181" s="14">
        <v>5.2298953726219127E-5</v>
      </c>
      <c r="I181" s="14">
        <v>2.0678978020912664E-4</v>
      </c>
      <c r="J181" s="14">
        <v>9.6858993720767731E-6</v>
      </c>
      <c r="K181" s="14">
        <v>5.7189754779320097E-2</v>
      </c>
      <c r="L181" s="14">
        <v>3.5705252455905469E-5</v>
      </c>
    </row>
    <row r="182" spans="1:12" x14ac:dyDescent="0.25">
      <c r="A182" s="11"/>
      <c r="B182" s="11" t="s">
        <v>401</v>
      </c>
      <c r="C182" s="12">
        <v>1.3536520808844147E-3</v>
      </c>
      <c r="D182" s="13">
        <v>9.0587163012280085E-5</v>
      </c>
      <c r="E182" s="11">
        <v>1.8897852077496087</v>
      </c>
      <c r="F182" s="11">
        <v>8.8467487987696128E-5</v>
      </c>
      <c r="G182" s="14">
        <v>0.70868657360929999</v>
      </c>
      <c r="H182" s="14">
        <v>6.0774265791170538E-5</v>
      </c>
      <c r="I182" s="14">
        <v>1.9601300993002052E-4</v>
      </c>
      <c r="J182" s="14">
        <v>1.4419111038150861E-5</v>
      </c>
      <c r="K182" s="14">
        <v>5.6460432419299121E-2</v>
      </c>
      <c r="L182" s="14">
        <v>4.7041756022029654E-5</v>
      </c>
    </row>
    <row r="183" spans="1:12" x14ac:dyDescent="0.25">
      <c r="A183" s="11"/>
      <c r="B183" s="11" t="s">
        <v>402</v>
      </c>
      <c r="C183" s="12">
        <v>1.3007979926686107E-3</v>
      </c>
      <c r="D183" s="13">
        <v>1.3037531293681758E-4</v>
      </c>
      <c r="E183" s="11">
        <v>1.7966981524696244</v>
      </c>
      <c r="F183" s="11">
        <v>1.3233765587269489E-5</v>
      </c>
      <c r="G183" s="14">
        <v>0.70861992901602655</v>
      </c>
      <c r="H183" s="14">
        <v>6.0934158941320747E-5</v>
      </c>
      <c r="I183" s="14">
        <v>3.4910046774274262E-5</v>
      </c>
      <c r="J183" s="14">
        <v>1.2220250196825262E-5</v>
      </c>
      <c r="K183" s="14">
        <v>5.6721224734834687E-2</v>
      </c>
      <c r="L183" s="14">
        <v>3.8508854659209531E-5</v>
      </c>
    </row>
    <row r="184" spans="1:12" x14ac:dyDescent="0.25">
      <c r="A184" s="11"/>
      <c r="B184" s="11" t="s">
        <v>403</v>
      </c>
      <c r="C184" s="12">
        <v>1.296526123584063E-3</v>
      </c>
      <c r="D184" s="13">
        <v>1.3723194972921837E-4</v>
      </c>
      <c r="E184" s="11">
        <v>1.9222873483871574</v>
      </c>
      <c r="F184" s="11">
        <v>3.9380102671749804E-5</v>
      </c>
      <c r="G184" s="14">
        <v>0.70874246598068813</v>
      </c>
      <c r="H184" s="14">
        <v>5.7372251280059293E-5</v>
      </c>
      <c r="I184" s="14">
        <v>7.1282492088787049E-5</v>
      </c>
      <c r="J184" s="14">
        <v>1.1731311591835279E-5</v>
      </c>
      <c r="K184" s="14">
        <v>5.6482827456088215E-2</v>
      </c>
      <c r="L184" s="14">
        <v>3.5081286466500849E-5</v>
      </c>
    </row>
    <row r="185" spans="1:12" x14ac:dyDescent="0.25">
      <c r="A185" s="11"/>
      <c r="B185" s="11" t="s">
        <v>404</v>
      </c>
      <c r="C185" s="12">
        <v>1.2842149475476325E-3</v>
      </c>
      <c r="D185" s="13">
        <v>1.2465689967539205E-4</v>
      </c>
      <c r="E185" s="11">
        <v>1.9377999526092309</v>
      </c>
      <c r="F185" s="11">
        <v>6.6042087780474704E-5</v>
      </c>
      <c r="G185" s="14">
        <v>0.70865794128013004</v>
      </c>
      <c r="H185" s="14">
        <v>5.6380875442112417E-5</v>
      </c>
      <c r="I185" s="14">
        <v>1.1893588464035439E-4</v>
      </c>
      <c r="J185" s="14">
        <v>3.0694981227885112E-5</v>
      </c>
      <c r="K185" s="14">
        <v>5.6692109362909276E-2</v>
      </c>
      <c r="L185" s="14">
        <v>4.0737590210637077E-5</v>
      </c>
    </row>
    <row r="186" spans="1:12" x14ac:dyDescent="0.25">
      <c r="A186" s="11"/>
      <c r="B186" s="11" t="s">
        <v>405</v>
      </c>
      <c r="C186" s="12">
        <v>1.5407324381688482E-3</v>
      </c>
      <c r="D186" s="13">
        <v>1.4418048301366169E-4</v>
      </c>
      <c r="E186" s="11">
        <v>2.2568431672545008</v>
      </c>
      <c r="F186" s="11">
        <v>1.3975831152946157E-4</v>
      </c>
      <c r="G186" s="14">
        <v>0.70863056114015899</v>
      </c>
      <c r="H186" s="14">
        <v>4.7592592537460796E-5</v>
      </c>
      <c r="I186" s="14">
        <v>2.1415714836669071E-4</v>
      </c>
      <c r="J186" s="14">
        <v>1.1683752014507962E-5</v>
      </c>
      <c r="K186" s="14">
        <v>5.7161821862613732E-2</v>
      </c>
      <c r="L186" s="14">
        <v>3.5283554342114279E-5</v>
      </c>
    </row>
    <row r="187" spans="1:12" x14ac:dyDescent="0.25">
      <c r="A187" s="11"/>
      <c r="B187" s="11" t="s">
        <v>406</v>
      </c>
      <c r="C187" s="12">
        <v>1.5342318852613131E-3</v>
      </c>
      <c r="D187" s="13">
        <v>2.3235594303839001E-4</v>
      </c>
      <c r="E187" s="11">
        <v>2.243341765667255</v>
      </c>
      <c r="F187" s="11">
        <v>2.3090138069134201E-5</v>
      </c>
      <c r="G187" s="14">
        <v>0.70864552588783492</v>
      </c>
      <c r="H187" s="14">
        <v>4.9112496997774234E-5</v>
      </c>
      <c r="I187" s="14">
        <v>4.694760895749223E-5</v>
      </c>
      <c r="J187" s="14">
        <v>1.4746854492672052E-5</v>
      </c>
      <c r="K187" s="14">
        <v>5.6040384485560674E-2</v>
      </c>
      <c r="L187" s="14">
        <v>2.2409582662560569E-4</v>
      </c>
    </row>
    <row r="188" spans="1:12" x14ac:dyDescent="0.25">
      <c r="A188" s="11"/>
      <c r="B188" s="11" t="s">
        <v>407</v>
      </c>
      <c r="C188" s="12">
        <v>1.5330925400450909E-3</v>
      </c>
      <c r="D188" s="13">
        <v>7.4732269433605569E-4</v>
      </c>
      <c r="E188" s="11">
        <v>2.2629636201331387</v>
      </c>
      <c r="F188" s="11">
        <v>7.6488673366384668E-5</v>
      </c>
      <c r="G188" s="14">
        <v>0.70867001480763203</v>
      </c>
      <c r="H188" s="14">
        <v>5.1262926625040273E-5</v>
      </c>
      <c r="I188" s="14">
        <v>1.3479192727352293E-4</v>
      </c>
      <c r="J188" s="14">
        <v>1.0730119588990782E-5</v>
      </c>
      <c r="K188" s="14">
        <v>5.6735109825925507E-2</v>
      </c>
      <c r="L188" s="14">
        <v>3.6083638320275556E-5</v>
      </c>
    </row>
    <row r="189" spans="1:12" x14ac:dyDescent="0.25">
      <c r="A189" s="11"/>
      <c r="B189" s="11" t="s">
        <v>408</v>
      </c>
      <c r="C189" s="12">
        <v>1.5229972077370928E-3</v>
      </c>
      <c r="D189" s="13">
        <v>1.89384587029883E-4</v>
      </c>
      <c r="E189" s="11">
        <v>2.2665813662765015</v>
      </c>
      <c r="F189" s="11">
        <v>4.7913814554775511E-5</v>
      </c>
      <c r="G189" s="14">
        <v>0.70865868270842203</v>
      </c>
      <c r="H189" s="14">
        <v>5.2216392754088695E-5</v>
      </c>
      <c r="I189" s="14">
        <v>7.8841678980084016E-5</v>
      </c>
      <c r="J189" s="14">
        <v>1.0175655784765202E-5</v>
      </c>
      <c r="K189" s="14">
        <v>5.6586232879181193E-2</v>
      </c>
      <c r="L189" s="14">
        <v>3.7010470947817453E-5</v>
      </c>
    </row>
    <row r="190" spans="1:12" x14ac:dyDescent="0.25">
      <c r="A190" s="11"/>
      <c r="B190" s="11" t="s">
        <v>409</v>
      </c>
      <c r="C190" s="12">
        <v>1.5380736736108481E-3</v>
      </c>
      <c r="D190" s="13">
        <v>2.4093734938284138E-4</v>
      </c>
      <c r="E190" s="11">
        <v>2.2671855768829112</v>
      </c>
      <c r="F190" s="11">
        <v>1.0588826109688423E-5</v>
      </c>
      <c r="G190" s="14">
        <v>0.70871255791106369</v>
      </c>
      <c r="H190" s="14">
        <v>4.8406665700792027E-5</v>
      </c>
      <c r="I190" s="14">
        <v>3.8742721473616917E-6</v>
      </c>
      <c r="J190" s="14">
        <v>9.1261467864349597E-6</v>
      </c>
      <c r="K190" s="14">
        <v>5.6307293026091686E-2</v>
      </c>
      <c r="L190" s="14">
        <v>3.2073468591051381E-5</v>
      </c>
    </row>
    <row r="191" spans="1:12" x14ac:dyDescent="0.25">
      <c r="A191" s="11"/>
      <c r="B191" s="11" t="s">
        <v>410</v>
      </c>
      <c r="C191" s="12">
        <v>1.5397335583614948E-3</v>
      </c>
      <c r="D191" s="13">
        <v>4.7121307154384473E-3</v>
      </c>
      <c r="E191" s="11">
        <v>2.2704018073926244</v>
      </c>
      <c r="F191" s="11">
        <v>1.198306011150012E-4</v>
      </c>
      <c r="G191" s="14">
        <v>0.70864881222384879</v>
      </c>
      <c r="H191" s="14">
        <v>5.026042217561685E-5</v>
      </c>
      <c r="I191" s="14">
        <v>1.8368405410864621E-4</v>
      </c>
      <c r="J191" s="14">
        <v>4.7476691274505693E-5</v>
      </c>
      <c r="K191" s="14">
        <v>5.6373065612657064E-2</v>
      </c>
      <c r="L191" s="14">
        <v>2.9903892523902222E-5</v>
      </c>
    </row>
    <row r="192" spans="1:12" x14ac:dyDescent="0.25">
      <c r="A192" s="11"/>
      <c r="B192" s="11" t="s">
        <v>558</v>
      </c>
      <c r="C192" s="12"/>
      <c r="D192" s="13"/>
      <c r="E192" s="11"/>
      <c r="F192" s="11"/>
      <c r="G192" s="14">
        <f>AVERAGE(G144:G191,G86:G142,G61:G84,G20:G59,G4:G18)</f>
        <v>0.7087143880977268</v>
      </c>
      <c r="H192" s="14"/>
      <c r="I192" s="14"/>
      <c r="J192" s="14"/>
      <c r="K192" s="14"/>
      <c r="L192" s="14"/>
    </row>
    <row r="193" spans="1:12" ht="16.5" thickBot="1" x14ac:dyDescent="0.3">
      <c r="A193" s="18"/>
      <c r="B193" s="18" t="s">
        <v>561</v>
      </c>
      <c r="C193" s="19"/>
      <c r="D193" s="20"/>
      <c r="E193" s="18"/>
      <c r="F193" s="18"/>
      <c r="G193" s="21">
        <f>2*STDEV(G144:G191,G86:G142,G61:G84,G20:G59,G4:G171)</f>
        <v>8.6626445303492546E-5</v>
      </c>
      <c r="H193" s="21"/>
      <c r="I193" s="21"/>
      <c r="J193" s="21"/>
      <c r="K193" s="21"/>
      <c r="L193" s="21"/>
    </row>
    <row r="194" spans="1:12" ht="16.5" thickBot="1" x14ac:dyDescent="0.3">
      <c r="A194" s="11"/>
      <c r="B194" s="11"/>
      <c r="C194" s="12"/>
      <c r="D194" s="13"/>
      <c r="E194" s="11"/>
      <c r="F194" s="11"/>
      <c r="G194" s="14"/>
      <c r="H194" s="14"/>
      <c r="I194" s="14"/>
      <c r="J194" s="14"/>
      <c r="K194" s="14"/>
      <c r="L194" s="14"/>
    </row>
    <row r="195" spans="1:12" x14ac:dyDescent="0.25">
      <c r="A195" s="15"/>
      <c r="B195" s="15"/>
      <c r="C195" s="16" t="s">
        <v>560</v>
      </c>
      <c r="D195" s="16" t="s">
        <v>560</v>
      </c>
      <c r="E195" s="15" t="s">
        <v>282</v>
      </c>
      <c r="F195" s="15" t="s">
        <v>282</v>
      </c>
      <c r="G195" s="17"/>
      <c r="H195" s="17"/>
      <c r="I195" s="17"/>
      <c r="J195" s="17"/>
      <c r="K195" s="17"/>
      <c r="L195" s="17"/>
    </row>
    <row r="196" spans="1:12" ht="19.5" thickBot="1" x14ac:dyDescent="0.3">
      <c r="A196" s="18"/>
      <c r="B196" s="18" t="s">
        <v>549</v>
      </c>
      <c r="C196" s="19" t="s">
        <v>551</v>
      </c>
      <c r="D196" s="20" t="s">
        <v>552</v>
      </c>
      <c r="E196" s="18" t="s">
        <v>553</v>
      </c>
      <c r="F196" s="18" t="s">
        <v>554</v>
      </c>
      <c r="G196" s="21" t="s">
        <v>555</v>
      </c>
      <c r="H196" s="21" t="s">
        <v>281</v>
      </c>
      <c r="I196" s="21" t="s">
        <v>556</v>
      </c>
      <c r="J196" s="21" t="s">
        <v>281</v>
      </c>
      <c r="K196" s="21" t="s">
        <v>557</v>
      </c>
      <c r="L196" s="21" t="s">
        <v>281</v>
      </c>
    </row>
    <row r="197" spans="1:12" x14ac:dyDescent="0.25">
      <c r="A197" s="11" t="s">
        <v>581</v>
      </c>
      <c r="B197" s="11" t="s">
        <v>427</v>
      </c>
      <c r="C197" s="12">
        <v>2.2816370106818963E-3</v>
      </c>
      <c r="D197" s="13">
        <v>1.8670002827555487E-4</v>
      </c>
      <c r="E197" s="11">
        <v>2.3760493258213344</v>
      </c>
      <c r="F197" s="11">
        <v>3.2339575202067353E-6</v>
      </c>
      <c r="G197" s="14">
        <v>0.71179252020642991</v>
      </c>
      <c r="H197" s="14">
        <v>5.3650979578025869E-5</v>
      </c>
      <c r="I197" s="14">
        <v>3.1081052637280571E-6</v>
      </c>
      <c r="J197" s="14">
        <v>8.2436451303745708E-6</v>
      </c>
      <c r="K197" s="14">
        <v>5.6683764432201918E-2</v>
      </c>
      <c r="L197" s="14">
        <v>2.8671218735684283E-5</v>
      </c>
    </row>
    <row r="198" spans="1:12" x14ac:dyDescent="0.25">
      <c r="A198" s="11"/>
      <c r="B198" s="11" t="s">
        <v>428</v>
      </c>
      <c r="C198" s="12">
        <v>2.162630746719419E-3</v>
      </c>
      <c r="D198" s="13">
        <v>1.3744891363276344E-4</v>
      </c>
      <c r="E198" s="11">
        <v>2.3241987383167357</v>
      </c>
      <c r="F198" s="11">
        <v>6.6959934750570122E-6</v>
      </c>
      <c r="G198" s="14">
        <v>0.71184048022987334</v>
      </c>
      <c r="H198" s="14">
        <v>5.0961734153013334E-5</v>
      </c>
      <c r="I198" s="14">
        <v>6.1079464548659986E-6</v>
      </c>
      <c r="J198" s="14">
        <v>9.354579391899098E-6</v>
      </c>
      <c r="K198" s="14">
        <v>5.681502155159715E-2</v>
      </c>
      <c r="L198" s="14">
        <v>2.9625718857019011E-5</v>
      </c>
    </row>
    <row r="199" spans="1:12" x14ac:dyDescent="0.25">
      <c r="A199" s="11"/>
      <c r="B199" s="11" t="s">
        <v>429</v>
      </c>
      <c r="C199" s="12">
        <v>2.0698611072097082E-3</v>
      </c>
      <c r="D199" s="13">
        <v>1.2897202854215208E-4</v>
      </c>
      <c r="E199" s="11">
        <v>2.294362242900934</v>
      </c>
      <c r="F199" s="11">
        <v>3.1483441949922991E-6</v>
      </c>
      <c r="G199" s="14">
        <v>0.71180171040846174</v>
      </c>
      <c r="H199" s="14">
        <v>5.1168344103777355E-5</v>
      </c>
      <c r="I199" s="14">
        <v>1.4385418402415249E-5</v>
      </c>
      <c r="J199" s="14">
        <v>9.4552347963678225E-6</v>
      </c>
      <c r="K199" s="14">
        <v>5.678913882741498E-2</v>
      </c>
      <c r="L199" s="14">
        <v>2.666934288443464E-5</v>
      </c>
    </row>
    <row r="200" spans="1:12" x14ac:dyDescent="0.25">
      <c r="A200" s="11"/>
      <c r="B200" s="11" t="s">
        <v>430</v>
      </c>
      <c r="C200" s="12">
        <v>1.9988868064836959E-3</v>
      </c>
      <c r="D200" s="13">
        <v>4.4969624278791144E-4</v>
      </c>
      <c r="E200" s="11">
        <v>2.2291878931907596</v>
      </c>
      <c r="F200" s="11">
        <v>3.9207770006824149E-6</v>
      </c>
      <c r="G200" s="14">
        <v>0.71183658444040576</v>
      </c>
      <c r="H200" s="14">
        <v>5.3643263561986629E-5</v>
      </c>
      <c r="I200" s="14">
        <v>1.1135900408170938E-5</v>
      </c>
      <c r="J200" s="14">
        <v>1.1130830641118674E-5</v>
      </c>
      <c r="K200" s="14">
        <v>5.6663664896690003E-2</v>
      </c>
      <c r="L200" s="14">
        <v>3.4130597304419826E-5</v>
      </c>
    </row>
    <row r="201" spans="1:12" x14ac:dyDescent="0.25">
      <c r="A201" s="11"/>
      <c r="B201" s="11" t="s">
        <v>431</v>
      </c>
      <c r="C201" s="12">
        <v>1.9432951789841685E-3</v>
      </c>
      <c r="D201" s="13">
        <v>1.1037269585222214E-4</v>
      </c>
      <c r="E201" s="11">
        <v>2.2943760810031648</v>
      </c>
      <c r="F201" s="11">
        <v>1.6015943391077905E-5</v>
      </c>
      <c r="G201" s="14">
        <v>0.711768264543163</v>
      </c>
      <c r="H201" s="14">
        <v>5.1823875748892324E-5</v>
      </c>
      <c r="I201" s="14">
        <v>4.493138981508539E-5</v>
      </c>
      <c r="J201" s="14">
        <v>1.0005077499083165E-5</v>
      </c>
      <c r="K201" s="14">
        <v>5.6696694741377E-2</v>
      </c>
      <c r="L201" s="14">
        <v>2.7111294194687195E-5</v>
      </c>
    </row>
    <row r="202" spans="1:12" x14ac:dyDescent="0.25">
      <c r="A202" s="11"/>
      <c r="B202" s="11" t="s">
        <v>432</v>
      </c>
      <c r="C202" s="12">
        <v>1.9106236532641853E-3</v>
      </c>
      <c r="D202" s="13">
        <v>1.3276825749040358E-4</v>
      </c>
      <c r="E202" s="11">
        <v>2.146231646756946</v>
      </c>
      <c r="F202" s="11">
        <v>5.1332988169623467E-6</v>
      </c>
      <c r="G202" s="14">
        <v>0.71178614692240783</v>
      </c>
      <c r="H202" s="14">
        <v>5.1915179334170933E-5</v>
      </c>
      <c r="I202" s="14">
        <v>3.0648518453195802E-5</v>
      </c>
      <c r="J202" s="14">
        <v>1.1252086827794165E-5</v>
      </c>
      <c r="K202" s="14">
        <v>5.6543153497494003E-2</v>
      </c>
      <c r="L202" s="14">
        <v>3.2225491502652214E-5</v>
      </c>
    </row>
    <row r="203" spans="1:12" x14ac:dyDescent="0.25">
      <c r="A203" s="11"/>
      <c r="B203" s="11" t="s">
        <v>433</v>
      </c>
      <c r="C203" s="12">
        <v>1.8772003726486898E-3</v>
      </c>
      <c r="D203" s="13">
        <v>1.2747436380478421E-4</v>
      </c>
      <c r="E203" s="11">
        <v>2.2733786050721192</v>
      </c>
      <c r="F203" s="11">
        <v>1.6066341239744617E-6</v>
      </c>
      <c r="G203" s="14">
        <v>0.71176070303183325</v>
      </c>
      <c r="H203" s="14">
        <v>4.8512565539424291E-5</v>
      </c>
      <c r="I203" s="14">
        <v>5.7674767505906821E-5</v>
      </c>
      <c r="J203" s="14">
        <v>9.7397339940852864E-6</v>
      </c>
      <c r="K203" s="14">
        <v>5.6877013719667101E-2</v>
      </c>
      <c r="L203" s="14">
        <v>3.125380850336376E-5</v>
      </c>
    </row>
    <row r="204" spans="1:12" x14ac:dyDescent="0.25">
      <c r="A204" s="11"/>
      <c r="B204" s="11" t="s">
        <v>434</v>
      </c>
      <c r="C204" s="12">
        <v>1.8624639545049408E-3</v>
      </c>
      <c r="D204" s="13">
        <v>2.7617197958625279E-4</v>
      </c>
      <c r="E204" s="11">
        <v>2.0084572599208288</v>
      </c>
      <c r="F204" s="11">
        <v>9.1498057842047447E-6</v>
      </c>
      <c r="G204" s="14">
        <v>0.71184623343492037</v>
      </c>
      <c r="H204" s="14">
        <v>5.5820635776733713E-5</v>
      </c>
      <c r="I204" s="14">
        <v>2.3754381796865854E-5</v>
      </c>
      <c r="J204" s="14">
        <v>1.1149055261126759E-5</v>
      </c>
      <c r="K204" s="14">
        <v>5.6612391661426002E-2</v>
      </c>
      <c r="L204" s="14">
        <v>3.2169082827237802E-5</v>
      </c>
    </row>
    <row r="205" spans="1:12" x14ac:dyDescent="0.25">
      <c r="A205" s="11"/>
      <c r="B205" s="11" t="s">
        <v>435</v>
      </c>
      <c r="C205" s="12">
        <v>1.820831937091332E-3</v>
      </c>
      <c r="D205" s="13">
        <v>2.0697299329887511E-3</v>
      </c>
      <c r="E205" s="11">
        <v>1.2425100308293215</v>
      </c>
      <c r="F205" s="11">
        <v>4.4317863023348518E-6</v>
      </c>
      <c r="G205" s="14">
        <v>0.71182069711965712</v>
      </c>
      <c r="H205" s="14">
        <v>8.214379809979078E-5</v>
      </c>
      <c r="I205" s="14">
        <v>7.1529580034785379E-5</v>
      </c>
      <c r="J205" s="14">
        <v>1.7200371021999464E-5</v>
      </c>
      <c r="K205" s="14">
        <v>5.6733350005741597E-2</v>
      </c>
      <c r="L205" s="14">
        <v>5.1447723810480679E-5</v>
      </c>
    </row>
    <row r="206" spans="1:12" x14ac:dyDescent="0.25">
      <c r="A206" s="11"/>
      <c r="B206" s="11" t="s">
        <v>436</v>
      </c>
      <c r="C206" s="12">
        <v>1.7432859525119782E-3</v>
      </c>
      <c r="D206" s="13">
        <v>4.2613617038998421E-4</v>
      </c>
      <c r="E206" s="11">
        <v>2.0042103103014743</v>
      </c>
      <c r="F206" s="11">
        <v>9.2747571307792922E-6</v>
      </c>
      <c r="G206" s="14">
        <v>0.7118284254639039</v>
      </c>
      <c r="H206" s="14">
        <v>5.6707986980200894E-5</v>
      </c>
      <c r="I206" s="14">
        <v>5.9641709485584375E-6</v>
      </c>
      <c r="J206" s="14">
        <v>1.0896448475374827E-5</v>
      </c>
      <c r="K206" s="14">
        <v>5.6470571186406998E-2</v>
      </c>
      <c r="L206" s="14">
        <v>4.8142816885604801E-5</v>
      </c>
    </row>
    <row r="207" spans="1:12" x14ac:dyDescent="0.25">
      <c r="A207" s="11"/>
      <c r="B207" s="11" t="s">
        <v>437</v>
      </c>
      <c r="C207" s="12">
        <v>1.1535740426530194E-3</v>
      </c>
      <c r="D207" s="13">
        <v>2.0663511249037247E-4</v>
      </c>
      <c r="E207" s="11">
        <v>1.6630385161949979</v>
      </c>
      <c r="F207" s="11">
        <v>3.8198522835860004E-5</v>
      </c>
      <c r="G207" s="14">
        <v>0.71192678630064621</v>
      </c>
      <c r="H207" s="14">
        <v>6.2967084040414231E-5</v>
      </c>
      <c r="I207" s="14">
        <v>5.0176613963486959E-5</v>
      </c>
      <c r="J207" s="14">
        <v>3.6100274126243518E-5</v>
      </c>
      <c r="K207" s="14">
        <v>5.6543606356541667E-2</v>
      </c>
      <c r="L207" s="14">
        <v>3.7800290778502802E-5</v>
      </c>
    </row>
    <row r="208" spans="1:12" x14ac:dyDescent="0.25">
      <c r="A208" s="11"/>
      <c r="B208" s="11" t="s">
        <v>438</v>
      </c>
      <c r="C208" s="12">
        <v>1.1134979156177975E-3</v>
      </c>
      <c r="D208" s="13">
        <v>5.4671930115986779E-5</v>
      </c>
      <c r="E208" s="11">
        <v>1.8301566044456126</v>
      </c>
      <c r="F208" s="11">
        <v>4.9747031043076641E-5</v>
      </c>
      <c r="G208" s="14">
        <v>0.71181176964311466</v>
      </c>
      <c r="H208" s="14">
        <v>5.9975699388046881E-5</v>
      </c>
      <c r="I208" s="14">
        <v>1.1004171168734575E-4</v>
      </c>
      <c r="J208" s="14">
        <v>3.1825302625751818E-5</v>
      </c>
      <c r="K208" s="14">
        <v>5.6822452096710531E-2</v>
      </c>
      <c r="L208" s="14">
        <v>4.0112638049167013E-5</v>
      </c>
    </row>
    <row r="209" spans="1:12" x14ac:dyDescent="0.25">
      <c r="A209" s="11"/>
      <c r="B209" s="11" t="s">
        <v>439</v>
      </c>
      <c r="C209" s="12">
        <v>1.1197040057800219E-3</v>
      </c>
      <c r="D209" s="13">
        <v>7.6494086899274495E-5</v>
      </c>
      <c r="E209" s="11">
        <v>1.6481551506264154</v>
      </c>
      <c r="F209" s="11">
        <v>2.0221588203860417E-5</v>
      </c>
      <c r="G209" s="14">
        <v>0.71179625062941954</v>
      </c>
      <c r="H209" s="14">
        <v>5.9786086049786992E-5</v>
      </c>
      <c r="I209" s="14">
        <v>5.4037212205248339E-5</v>
      </c>
      <c r="J209" s="14">
        <v>1.576905637156728E-5</v>
      </c>
      <c r="K209" s="14">
        <v>5.6732896005682397E-2</v>
      </c>
      <c r="L209" s="14">
        <v>4.0973060221140421E-5</v>
      </c>
    </row>
    <row r="210" spans="1:12" x14ac:dyDescent="0.25">
      <c r="A210" s="11"/>
      <c r="B210" s="11" t="s">
        <v>440</v>
      </c>
      <c r="C210" s="12">
        <v>1.1479017732421366E-3</v>
      </c>
      <c r="D210" s="13">
        <v>5.2921829531675068E-4</v>
      </c>
      <c r="E210" s="11">
        <v>1.8180033507191677</v>
      </c>
      <c r="F210" s="11">
        <v>8.2009666467280014E-7</v>
      </c>
      <c r="G210" s="14">
        <v>0.71187498744519928</v>
      </c>
      <c r="H210" s="14">
        <v>6.2441797363776996E-5</v>
      </c>
      <c r="I210" s="14">
        <v>1.3533996488187942E-6</v>
      </c>
      <c r="J210" s="14">
        <v>1.3928439370102719E-5</v>
      </c>
      <c r="K210" s="14">
        <v>5.661022226806018E-2</v>
      </c>
      <c r="L210" s="14">
        <v>3.7574370854983153E-5</v>
      </c>
    </row>
    <row r="211" spans="1:12" x14ac:dyDescent="0.25">
      <c r="A211" s="11"/>
      <c r="B211" s="11" t="s">
        <v>441</v>
      </c>
      <c r="C211" s="12">
        <v>1.1304124583839559E-3</v>
      </c>
      <c r="D211" s="13">
        <v>1.5250405190365599E-3</v>
      </c>
      <c r="E211" s="11">
        <v>1.6428903854154251</v>
      </c>
      <c r="F211" s="11">
        <v>1.7239921597044751E-5</v>
      </c>
      <c r="G211" s="14">
        <v>0.71184506250632318</v>
      </c>
      <c r="H211" s="14">
        <v>6.5458868233982359E-5</v>
      </c>
      <c r="I211" s="14">
        <v>4.143401092006361E-5</v>
      </c>
      <c r="J211" s="14">
        <v>1.9383711867369279E-5</v>
      </c>
      <c r="K211" s="14">
        <v>5.6592324473388272E-2</v>
      </c>
      <c r="L211" s="14">
        <v>3.8481853683855133E-5</v>
      </c>
    </row>
    <row r="212" spans="1:12" x14ac:dyDescent="0.25">
      <c r="A212" s="11"/>
      <c r="B212" s="11" t="s">
        <v>442</v>
      </c>
      <c r="C212" s="12">
        <v>1.1432963332597607E-3</v>
      </c>
      <c r="D212" s="13">
        <v>1.5849326309725536E-3</v>
      </c>
      <c r="E212" s="11">
        <v>1.8749081325751302</v>
      </c>
      <c r="F212" s="11">
        <v>1.5971671608748124E-4</v>
      </c>
      <c r="G212" s="14">
        <v>0.71175979284522661</v>
      </c>
      <c r="H212" s="14">
        <v>6.3658114275308379E-5</v>
      </c>
      <c r="I212" s="14">
        <v>1.1831868323422126E-4</v>
      </c>
      <c r="J212" s="14">
        <v>1.2305078769005615E-4</v>
      </c>
      <c r="K212" s="14">
        <v>5.6508270933304218E-2</v>
      </c>
      <c r="L212" s="14">
        <v>3.6267693538765551E-5</v>
      </c>
    </row>
    <row r="213" spans="1:12" x14ac:dyDescent="0.25">
      <c r="A213" s="11"/>
      <c r="B213" s="11" t="s">
        <v>443</v>
      </c>
      <c r="C213" s="12">
        <v>1.1412243381180645E-3</v>
      </c>
      <c r="D213" s="13">
        <v>4.2535072533195407E-4</v>
      </c>
      <c r="E213" s="11">
        <v>1.8088195315232882</v>
      </c>
      <c r="F213" s="11">
        <v>1.0827481386444973E-5</v>
      </c>
      <c r="G213" s="14">
        <v>0.7118242776726883</v>
      </c>
      <c r="H213" s="14">
        <v>6.7940735138545893E-5</v>
      </c>
      <c r="I213" s="14">
        <v>4.658977774155748E-5</v>
      </c>
      <c r="J213" s="14">
        <v>1.2615568685685174E-5</v>
      </c>
      <c r="K213" s="14">
        <v>5.6465106291224032E-2</v>
      </c>
      <c r="L213" s="14">
        <v>3.6075308085040013E-5</v>
      </c>
    </row>
    <row r="214" spans="1:12" x14ac:dyDescent="0.25">
      <c r="A214" s="11"/>
      <c r="B214" s="11" t="s">
        <v>444</v>
      </c>
      <c r="C214" s="12">
        <v>1.0683371274742544E-3</v>
      </c>
      <c r="D214" s="13">
        <v>7.0898760994530586E-5</v>
      </c>
      <c r="E214" s="11">
        <v>1.9028196163018569</v>
      </c>
      <c r="F214" s="11">
        <v>9.385968223643048E-6</v>
      </c>
      <c r="G214" s="14">
        <v>0.71180499191864099</v>
      </c>
      <c r="H214" s="14">
        <v>7.0282513054574183E-5</v>
      </c>
      <c r="I214" s="14">
        <v>4.069684308699104E-5</v>
      </c>
      <c r="J214" s="14">
        <v>1.3772978829957808E-5</v>
      </c>
      <c r="K214" s="14">
        <v>5.6640361861078466E-2</v>
      </c>
      <c r="L214" s="14">
        <v>3.6903326048705445E-5</v>
      </c>
    </row>
    <row r="215" spans="1:12" x14ac:dyDescent="0.25">
      <c r="A215" s="11"/>
      <c r="B215" s="11" t="s">
        <v>445</v>
      </c>
      <c r="C215" s="12">
        <v>1.0673852151351913E-3</v>
      </c>
      <c r="D215" s="13">
        <v>6.5607037751565711E-4</v>
      </c>
      <c r="E215" s="11">
        <v>1.8494037905510547</v>
      </c>
      <c r="F215" s="11">
        <v>4.0432295157645824E-5</v>
      </c>
      <c r="G215" s="14">
        <v>0.71185187070070999</v>
      </c>
      <c r="H215" s="14">
        <v>6.050100810368818E-5</v>
      </c>
      <c r="I215" s="14">
        <v>5.2197655057491928E-5</v>
      </c>
      <c r="J215" s="14">
        <v>4.8263004882117058E-5</v>
      </c>
      <c r="K215" s="14">
        <v>5.6672711066784759E-2</v>
      </c>
      <c r="L215" s="14">
        <v>3.5755463522478334E-5</v>
      </c>
    </row>
    <row r="216" spans="1:12" x14ac:dyDescent="0.25">
      <c r="A216" s="11"/>
      <c r="B216" s="11" t="s">
        <v>446</v>
      </c>
      <c r="C216" s="12">
        <v>1.0941792358459979E-3</v>
      </c>
      <c r="D216" s="13">
        <v>1.0629618606435963E-4</v>
      </c>
      <c r="E216" s="11">
        <v>1.8842846578660588</v>
      </c>
      <c r="F216" s="11">
        <v>3.6829732254692207E-5</v>
      </c>
      <c r="G216" s="14">
        <v>0.71173922951573176</v>
      </c>
      <c r="H216" s="14">
        <v>6.1621174606360429E-5</v>
      </c>
      <c r="I216" s="14">
        <v>7.0130051458291032E-5</v>
      </c>
      <c r="J216" s="14">
        <v>3.0622225342987806E-5</v>
      </c>
      <c r="K216" s="14">
        <v>5.6452337069604092E-2</v>
      </c>
      <c r="L216" s="14">
        <v>3.4782969563330304E-5</v>
      </c>
    </row>
    <row r="217" spans="1:12" x14ac:dyDescent="0.25">
      <c r="A217" s="11"/>
      <c r="B217" s="11" t="s">
        <v>447</v>
      </c>
      <c r="C217" s="12">
        <v>1.7377680874038498E-3</v>
      </c>
      <c r="D217" s="13">
        <v>1.1422205085525773E-4</v>
      </c>
      <c r="E217" s="11">
        <v>1.8478644926881362</v>
      </c>
      <c r="F217" s="11">
        <v>5.9163845430825715E-6</v>
      </c>
      <c r="G217" s="14">
        <v>0.71175663475539885</v>
      </c>
      <c r="H217" s="14">
        <v>5.61545230932025E-5</v>
      </c>
      <c r="I217" s="14">
        <v>8.7981313087358312E-6</v>
      </c>
      <c r="J217" s="14">
        <v>1.0914264870085353E-5</v>
      </c>
      <c r="K217" s="14">
        <v>5.6770704789520003E-2</v>
      </c>
      <c r="L217" s="14">
        <v>3.5834673816704821E-5</v>
      </c>
    </row>
    <row r="218" spans="1:12" x14ac:dyDescent="0.25">
      <c r="A218" s="11"/>
      <c r="B218" s="11" t="s">
        <v>448</v>
      </c>
      <c r="C218" s="12">
        <v>1.1085271946861595E-3</v>
      </c>
      <c r="D218" s="13">
        <v>1.0831240844583027E-3</v>
      </c>
      <c r="E218" s="11">
        <v>1.7687042118733172</v>
      </c>
      <c r="F218" s="11">
        <v>9.2615388769650739E-6</v>
      </c>
      <c r="G218" s="14">
        <v>0.71187321036757545</v>
      </c>
      <c r="H218" s="14">
        <v>6.6707805621454147E-5</v>
      </c>
      <c r="I218" s="14">
        <v>2.4233389202399909E-5</v>
      </c>
      <c r="J218" s="14">
        <v>2.0716225689321543E-5</v>
      </c>
      <c r="K218" s="14">
        <v>5.6498998498378694E-2</v>
      </c>
      <c r="L218" s="14">
        <v>4.3891392521443751E-5</v>
      </c>
    </row>
    <row r="219" spans="1:12" x14ac:dyDescent="0.25">
      <c r="A219" s="11"/>
      <c r="B219" s="11" t="s">
        <v>449</v>
      </c>
      <c r="C219" s="12">
        <v>1.7009047641242002E-3</v>
      </c>
      <c r="D219" s="13">
        <v>1.1403486591679472E-4</v>
      </c>
      <c r="E219" s="11">
        <v>1.6651589568629379</v>
      </c>
      <c r="F219" s="11">
        <v>7.6659628004269602E-6</v>
      </c>
      <c r="G219" s="14">
        <v>0.71180522738985408</v>
      </c>
      <c r="H219" s="14">
        <v>6.1685733204502432E-5</v>
      </c>
      <c r="I219" s="14">
        <v>9.1133466418337749E-6</v>
      </c>
      <c r="J219" s="14">
        <v>1.327326785860514E-5</v>
      </c>
      <c r="K219" s="14">
        <v>5.6399015377368099E-2</v>
      </c>
      <c r="L219" s="14">
        <v>3.9058839641270944E-5</v>
      </c>
    </row>
    <row r="220" spans="1:12" x14ac:dyDescent="0.25">
      <c r="A220" s="11"/>
      <c r="B220" s="11" t="s">
        <v>450</v>
      </c>
      <c r="C220" s="12">
        <v>1.6509325841900181E-3</v>
      </c>
      <c r="D220" s="13">
        <v>9.3583507956327284E-5</v>
      </c>
      <c r="E220" s="11">
        <v>1.9667866336161806</v>
      </c>
      <c r="F220" s="11">
        <v>1.3809601238942494E-7</v>
      </c>
      <c r="G220" s="14">
        <v>0.71186847479909932</v>
      </c>
      <c r="H220" s="14">
        <v>5.710654382349644E-5</v>
      </c>
      <c r="I220" s="14">
        <v>2.3639808440813414E-5</v>
      </c>
      <c r="J220" s="14">
        <v>1.2135174015337264E-5</v>
      </c>
      <c r="K220" s="14">
        <v>5.6506289653038999E-2</v>
      </c>
      <c r="L220" s="14">
        <v>3.0998281864180356E-5</v>
      </c>
    </row>
    <row r="221" spans="1:12" x14ac:dyDescent="0.25">
      <c r="A221" s="11"/>
      <c r="B221" s="11" t="s">
        <v>451</v>
      </c>
      <c r="C221" s="12">
        <v>1.6349320802198086E-3</v>
      </c>
      <c r="D221" s="13">
        <v>6.0359909195499746E-4</v>
      </c>
      <c r="E221" s="11">
        <v>1.8048444786845332</v>
      </c>
      <c r="F221" s="11">
        <v>5.822695242362373E-6</v>
      </c>
      <c r="G221" s="14">
        <v>0.71184663570847984</v>
      </c>
      <c r="H221" s="14">
        <v>5.7676975207219233E-5</v>
      </c>
      <c r="I221" s="14">
        <v>1.1300194216117525E-5</v>
      </c>
      <c r="J221" s="14">
        <v>1.1245192946725368E-5</v>
      </c>
      <c r="K221" s="14">
        <v>5.6651033940610003E-2</v>
      </c>
      <c r="L221" s="14">
        <v>3.7099859866643354E-5</v>
      </c>
    </row>
    <row r="222" spans="1:12" x14ac:dyDescent="0.25">
      <c r="A222" s="11"/>
      <c r="B222" s="11" t="s">
        <v>452</v>
      </c>
      <c r="C222" s="12">
        <v>1.6074858776873706E-3</v>
      </c>
      <c r="D222" s="13">
        <v>9.3417343462109641E-5</v>
      </c>
      <c r="E222" s="11">
        <v>2.1613014545895131</v>
      </c>
      <c r="F222" s="11">
        <v>2.7116497711252658E-6</v>
      </c>
      <c r="G222" s="14">
        <v>0.71166138034415971</v>
      </c>
      <c r="H222" s="14">
        <v>5.0233992015132323E-5</v>
      </c>
      <c r="I222" s="14">
        <v>3.2504100661187921E-5</v>
      </c>
      <c r="J222" s="14">
        <v>1.0711453766585922E-5</v>
      </c>
      <c r="K222" s="14">
        <v>5.6510446569140033E-2</v>
      </c>
      <c r="L222" s="14">
        <v>3.0630893184654313E-5</v>
      </c>
    </row>
    <row r="223" spans="1:12" x14ac:dyDescent="0.25">
      <c r="A223" s="11"/>
      <c r="B223" s="11" t="s">
        <v>453</v>
      </c>
      <c r="C223" s="12">
        <v>1.5803665865925798E-3</v>
      </c>
      <c r="D223" s="13">
        <v>1.5130981897564419E-4</v>
      </c>
      <c r="E223" s="11">
        <v>2.1469448233778929</v>
      </c>
      <c r="F223" s="11">
        <v>2.6385678213289652E-6</v>
      </c>
      <c r="G223" s="14">
        <v>0.71177764357299134</v>
      </c>
      <c r="H223" s="14">
        <v>5.2377488792115924E-5</v>
      </c>
      <c r="I223" s="14">
        <v>7.6206207681858712E-5</v>
      </c>
      <c r="J223" s="14">
        <v>1.096401690822135E-5</v>
      </c>
      <c r="K223" s="14">
        <v>5.6503208904452602E-2</v>
      </c>
      <c r="L223" s="14">
        <v>3.130329087636591E-5</v>
      </c>
    </row>
    <row r="224" spans="1:12" x14ac:dyDescent="0.25">
      <c r="A224" s="11"/>
      <c r="B224" s="11" t="s">
        <v>454</v>
      </c>
      <c r="C224" s="12">
        <v>1.5570264948073891E-3</v>
      </c>
      <c r="D224" s="13">
        <v>2.1494188436095108E-4</v>
      </c>
      <c r="E224" s="11">
        <v>2.0744857415284343</v>
      </c>
      <c r="F224" s="11">
        <v>1.4182208637515854E-5</v>
      </c>
      <c r="G224" s="14">
        <v>0.71174738409621985</v>
      </c>
      <c r="H224" s="14">
        <v>5.2927130595251406E-5</v>
      </c>
      <c r="I224" s="14">
        <v>4.1410523723465371E-5</v>
      </c>
      <c r="J224" s="14">
        <v>1.1114618911780986E-5</v>
      </c>
      <c r="K224" s="14">
        <v>5.6534817722968117E-2</v>
      </c>
      <c r="L224" s="14">
        <v>3.0550056206685787E-5</v>
      </c>
    </row>
    <row r="225" spans="1:12" x14ac:dyDescent="0.25">
      <c r="A225" s="11"/>
      <c r="B225" s="11" t="s">
        <v>455</v>
      </c>
      <c r="C225" s="12">
        <v>1.5467856854422548E-3</v>
      </c>
      <c r="D225" s="13">
        <v>4.1737268572888134E-4</v>
      </c>
      <c r="E225" s="11">
        <v>2.1075231042138047</v>
      </c>
      <c r="F225" s="11">
        <v>3.5619368850874371E-7</v>
      </c>
      <c r="G225" s="14">
        <v>0.71178787424467371</v>
      </c>
      <c r="H225" s="14">
        <v>5.6097641014174265E-5</v>
      </c>
      <c r="I225" s="14">
        <v>3.8972583477954116E-5</v>
      </c>
      <c r="J225" s="14">
        <v>1.045417676772838E-5</v>
      </c>
      <c r="K225" s="14">
        <v>5.6491350503583129E-2</v>
      </c>
      <c r="L225" s="14">
        <v>2.7742379142572796E-5</v>
      </c>
    </row>
    <row r="226" spans="1:12" x14ac:dyDescent="0.25">
      <c r="A226" s="11"/>
      <c r="B226" s="11" t="s">
        <v>456</v>
      </c>
      <c r="C226" s="12">
        <v>1.5684191314066735E-3</v>
      </c>
      <c r="D226" s="13">
        <v>2.5671141418496976E-4</v>
      </c>
      <c r="E226" s="11">
        <v>2.0768281884195825</v>
      </c>
      <c r="F226" s="11">
        <v>6.0182631171851608E-5</v>
      </c>
      <c r="G226" s="14">
        <v>0.71184502361325219</v>
      </c>
      <c r="H226" s="14">
        <v>5.274506295551718E-5</v>
      </c>
      <c r="I226" s="14">
        <v>3.1592729818651651E-5</v>
      </c>
      <c r="J226" s="14">
        <v>3.9290972549894193E-5</v>
      </c>
      <c r="K226" s="14">
        <v>5.6495937739890929E-2</v>
      </c>
      <c r="L226" s="14">
        <v>3.1521302867433822E-5</v>
      </c>
    </row>
    <row r="227" spans="1:12" x14ac:dyDescent="0.25">
      <c r="A227" s="11"/>
      <c r="B227" s="11" t="s">
        <v>457</v>
      </c>
      <c r="C227" s="12">
        <v>1.5842049705828108E-3</v>
      </c>
      <c r="D227" s="13">
        <v>1.3124065531029179E-4</v>
      </c>
      <c r="E227" s="11">
        <v>2.1029207236004064</v>
      </c>
      <c r="F227" s="11">
        <v>2.6477133850559987E-5</v>
      </c>
      <c r="G227" s="14">
        <v>0.71184123180593473</v>
      </c>
      <c r="H227" s="14">
        <v>5.3444508850043778E-5</v>
      </c>
      <c r="I227" s="14">
        <v>5.3480486709507423E-5</v>
      </c>
      <c r="J227" s="14">
        <v>2.6023948804772435E-5</v>
      </c>
      <c r="K227" s="14">
        <v>5.6476515882672135E-2</v>
      </c>
      <c r="L227" s="14">
        <v>3.345016747502802E-5</v>
      </c>
    </row>
    <row r="228" spans="1:12" x14ac:dyDescent="0.25">
      <c r="A228" s="11"/>
      <c r="B228" s="11" t="s">
        <v>458</v>
      </c>
      <c r="C228" s="12">
        <v>1.5522828424041086E-3</v>
      </c>
      <c r="D228" s="13">
        <v>7.2063705147068122E-4</v>
      </c>
      <c r="E228" s="11">
        <v>2.0917107186317212</v>
      </c>
      <c r="F228" s="11">
        <v>1.7687730961966417E-4</v>
      </c>
      <c r="G228" s="14">
        <v>0.71185029503157593</v>
      </c>
      <c r="H228" s="14">
        <v>5.3051619220660632E-5</v>
      </c>
      <c r="I228" s="14">
        <v>2.6799968952544775E-4</v>
      </c>
      <c r="J228" s="14">
        <v>1.5728641476607901E-4</v>
      </c>
      <c r="K228" s="14">
        <v>5.653618334287943E-2</v>
      </c>
      <c r="L228" s="14">
        <v>2.9571947100427946E-5</v>
      </c>
    </row>
    <row r="229" spans="1:12" x14ac:dyDescent="0.25">
      <c r="A229" s="11"/>
      <c r="B229" s="11" t="s">
        <v>459</v>
      </c>
      <c r="C229" s="12">
        <v>1.5714663751511919E-3</v>
      </c>
      <c r="D229" s="13">
        <v>1.3791285368825504E-3</v>
      </c>
      <c r="E229" s="11">
        <v>2.2137807446456623</v>
      </c>
      <c r="F229" s="11">
        <v>1.9667807213245773E-5</v>
      </c>
      <c r="G229" s="14">
        <v>0.71175264320551401</v>
      </c>
      <c r="H229" s="14">
        <v>5.053506494403091E-5</v>
      </c>
      <c r="I229" s="14">
        <v>6.797126798105372E-5</v>
      </c>
      <c r="J229" s="14">
        <v>1.4140313136725866E-5</v>
      </c>
      <c r="K229" s="14">
        <v>5.6476896129327131E-2</v>
      </c>
      <c r="L229" s="14">
        <v>3.0486915352905275E-5</v>
      </c>
    </row>
    <row r="230" spans="1:12" x14ac:dyDescent="0.25">
      <c r="A230" s="11"/>
      <c r="B230" s="11" t="s">
        <v>460</v>
      </c>
      <c r="C230" s="12">
        <v>1.5766085493478148E-3</v>
      </c>
      <c r="D230" s="13">
        <v>1.3565242822191262E-4</v>
      </c>
      <c r="E230" s="11">
        <v>2.2557854885831321</v>
      </c>
      <c r="F230" s="11">
        <v>4.1896510451117335E-7</v>
      </c>
      <c r="G230" s="14">
        <v>0.71191067684442733</v>
      </c>
      <c r="H230" s="14">
        <v>4.8542719406460358E-5</v>
      </c>
      <c r="I230" s="14">
        <v>1.1962676787319272E-5</v>
      </c>
      <c r="J230" s="14">
        <v>1.0538997664560623E-5</v>
      </c>
      <c r="K230" s="14">
        <v>5.6484054253131306E-2</v>
      </c>
      <c r="L230" s="14">
        <v>2.8056688826130081E-5</v>
      </c>
    </row>
    <row r="231" spans="1:12" x14ac:dyDescent="0.25">
      <c r="A231" s="11"/>
      <c r="B231" s="11" t="s">
        <v>461</v>
      </c>
      <c r="C231" s="12">
        <v>1.5718962049137779E-3</v>
      </c>
      <c r="D231" s="13">
        <v>2.620598868360499E-3</v>
      </c>
      <c r="E231" s="11">
        <v>2.2132443499280559</v>
      </c>
      <c r="F231" s="11">
        <v>4.2417545728151407E-5</v>
      </c>
      <c r="G231" s="14">
        <v>0.71171768747479291</v>
      </c>
      <c r="H231" s="14">
        <v>5.1362578886961933E-5</v>
      </c>
      <c r="I231" s="14">
        <v>1.166104260457743E-4</v>
      </c>
      <c r="J231" s="14">
        <v>1.84997857426202E-5</v>
      </c>
      <c r="K231" s="14">
        <v>5.6389952906867595E-2</v>
      </c>
      <c r="L231" s="14">
        <v>3.0296351341092317E-5</v>
      </c>
    </row>
    <row r="232" spans="1:12" x14ac:dyDescent="0.25">
      <c r="A232" s="11"/>
      <c r="B232" s="11" t="s">
        <v>462</v>
      </c>
      <c r="C232" s="12">
        <v>1.5547655651556242E-3</v>
      </c>
      <c r="D232" s="13">
        <v>1.4232001175528382E-4</v>
      </c>
      <c r="E232" s="11">
        <v>2.2532189399473452</v>
      </c>
      <c r="F232" s="11">
        <v>8.2913864791509139E-6</v>
      </c>
      <c r="G232" s="14">
        <v>0.71170888926692799</v>
      </c>
      <c r="H232" s="14">
        <v>5.4256265249512408E-5</v>
      </c>
      <c r="I232" s="14">
        <v>3.2075933359856322E-6</v>
      </c>
      <c r="J232" s="14">
        <v>9.5115125234763698E-6</v>
      </c>
      <c r="K232" s="14">
        <v>5.6567145947092265E-2</v>
      </c>
      <c r="L232" s="14">
        <v>2.7940861922562223E-5</v>
      </c>
    </row>
    <row r="233" spans="1:12" x14ac:dyDescent="0.25">
      <c r="A233" s="11"/>
      <c r="B233" s="11" t="s">
        <v>463</v>
      </c>
      <c r="C233" s="12">
        <v>1.591801391817807E-3</v>
      </c>
      <c r="D233" s="13">
        <v>1.2682888239867098E-4</v>
      </c>
      <c r="E233" s="11">
        <v>1.9500559586176809</v>
      </c>
      <c r="F233" s="11">
        <v>5.3373232805631149E-5</v>
      </c>
      <c r="G233" s="14">
        <v>0.71177178676744202</v>
      </c>
      <c r="H233" s="14">
        <v>5.8346298293627192E-5</v>
      </c>
      <c r="I233" s="14">
        <v>9.499829663169558E-5</v>
      </c>
      <c r="J233" s="14">
        <v>4.1508899944984246E-5</v>
      </c>
      <c r="K233" s="14">
        <v>5.6468977512212963E-2</v>
      </c>
      <c r="L233" s="14">
        <v>3.8843646123925963E-5</v>
      </c>
    </row>
    <row r="234" spans="1:12" x14ac:dyDescent="0.25">
      <c r="A234" s="11"/>
      <c r="B234" s="11" t="s">
        <v>464</v>
      </c>
      <c r="C234" s="12">
        <v>1.5710365453886061E-3</v>
      </c>
      <c r="D234" s="13">
        <v>1.376582054046018E-4</v>
      </c>
      <c r="E234" s="11">
        <v>2.2143171393632688</v>
      </c>
      <c r="F234" s="11">
        <v>3.0819313016598611E-6</v>
      </c>
      <c r="G234" s="14">
        <v>0.71178759893623511</v>
      </c>
      <c r="H234" s="14">
        <v>4.970755100109988E-5</v>
      </c>
      <c r="I234" s="14">
        <v>1.9332109916333133E-5</v>
      </c>
      <c r="J234" s="14">
        <v>9.7808405308315304E-6</v>
      </c>
      <c r="K234" s="14">
        <v>5.6563839351786674E-2</v>
      </c>
      <c r="L234" s="14">
        <v>3.0677479364718233E-5</v>
      </c>
    </row>
    <row r="235" spans="1:12" x14ac:dyDescent="0.25">
      <c r="A235" s="11"/>
      <c r="B235" s="11" t="s">
        <v>465</v>
      </c>
      <c r="C235" s="12">
        <v>1.5831843926039607E-3</v>
      </c>
      <c r="D235" s="13">
        <v>2.0334334647507211E-4</v>
      </c>
      <c r="E235" s="11">
        <v>1.9238880017716384</v>
      </c>
      <c r="F235" s="11">
        <v>2.0448467766613305E-6</v>
      </c>
      <c r="G235" s="14">
        <v>0.71174924683528984</v>
      </c>
      <c r="H235" s="14">
        <v>5.6044416402792741E-5</v>
      </c>
      <c r="I235" s="14">
        <v>2.6567702420648693E-5</v>
      </c>
      <c r="J235" s="14">
        <v>1.1715189174668867E-5</v>
      </c>
      <c r="K235" s="14">
        <v>5.6476399648590254E-2</v>
      </c>
      <c r="L235" s="14">
        <v>3.3775647787887487E-5</v>
      </c>
    </row>
    <row r="236" spans="1:12" x14ac:dyDescent="0.25">
      <c r="A236" s="11"/>
      <c r="B236" s="11" t="s">
        <v>466</v>
      </c>
      <c r="C236" s="12">
        <v>1.6098537964550745E-3</v>
      </c>
      <c r="D236" s="13">
        <v>1.7432630620362155E-4</v>
      </c>
      <c r="E236" s="11">
        <v>2.1369134855691327</v>
      </c>
      <c r="F236" s="11">
        <v>1.3526253625638362E-5</v>
      </c>
      <c r="G236" s="14">
        <v>0.71183528051131673</v>
      </c>
      <c r="H236" s="14">
        <v>5.233799703654663E-5</v>
      </c>
      <c r="I236" s="14">
        <v>2.9807604344517299E-5</v>
      </c>
      <c r="J236" s="14">
        <v>1.0506048569531745E-5</v>
      </c>
      <c r="K236" s="14">
        <v>5.6551408487690739E-2</v>
      </c>
      <c r="L236" s="14">
        <v>3.5192437864974291E-5</v>
      </c>
    </row>
    <row r="237" spans="1:12" x14ac:dyDescent="0.25">
      <c r="A237" s="11"/>
      <c r="B237" s="11" t="s">
        <v>467</v>
      </c>
      <c r="C237" s="12">
        <v>1.6232133789632595E-3</v>
      </c>
      <c r="D237" s="13">
        <v>1.7634647521573611E-4</v>
      </c>
      <c r="E237" s="11">
        <v>2.1735864208779478</v>
      </c>
      <c r="F237" s="11">
        <v>9.6385032142568832E-5</v>
      </c>
      <c r="G237" s="14">
        <v>0.71178282871814513</v>
      </c>
      <c r="H237" s="14">
        <v>5.5614477937724729E-5</v>
      </c>
      <c r="I237" s="14">
        <v>1.1835678248623804E-4</v>
      </c>
      <c r="J237" s="14">
        <v>6.4890377083294843E-5</v>
      </c>
      <c r="K237" s="14">
        <v>5.6374703057089505E-2</v>
      </c>
      <c r="L237" s="14">
        <v>3.2946425235161956E-5</v>
      </c>
    </row>
    <row r="238" spans="1:12" x14ac:dyDescent="0.25">
      <c r="A238" s="11"/>
      <c r="B238" s="11" t="s">
        <v>468</v>
      </c>
      <c r="C238" s="12">
        <v>1.6280731437996825E-3</v>
      </c>
      <c r="D238" s="13">
        <v>1.250438970595544E-3</v>
      </c>
      <c r="E238" s="11">
        <v>2.1056707840108202</v>
      </c>
      <c r="F238" s="11">
        <v>5.0366487060563944E-5</v>
      </c>
      <c r="G238" s="14">
        <v>0.71167195654421911</v>
      </c>
      <c r="H238" s="14">
        <v>5.1546152444430334E-5</v>
      </c>
      <c r="I238" s="14">
        <v>8.7128085740907738E-5</v>
      </c>
      <c r="J238" s="14">
        <v>2.6668796228915303E-5</v>
      </c>
      <c r="K238" s="14">
        <v>5.661975044173348E-2</v>
      </c>
      <c r="L238" s="14">
        <v>3.4877648659818626E-5</v>
      </c>
    </row>
    <row r="239" spans="1:12" x14ac:dyDescent="0.25">
      <c r="A239" s="11"/>
      <c r="B239" s="11" t="s">
        <v>469</v>
      </c>
      <c r="C239" s="12">
        <v>1.6167009282348984E-3</v>
      </c>
      <c r="D239" s="13">
        <v>2.4758972420921272E-4</v>
      </c>
      <c r="E239" s="11">
        <v>1.8708335586587508</v>
      </c>
      <c r="F239" s="11">
        <v>1.3689027916694146E-5</v>
      </c>
      <c r="G239" s="14">
        <v>0.71177344032611556</v>
      </c>
      <c r="H239" s="14">
        <v>5.6429987989020936E-5</v>
      </c>
      <c r="I239" s="14">
        <v>4.4530205703816498E-5</v>
      </c>
      <c r="J239" s="14">
        <v>1.4123844830297298E-5</v>
      </c>
      <c r="K239" s="14">
        <v>5.6486401667357571E-2</v>
      </c>
      <c r="L239" s="14">
        <v>4.1627405227864786E-5</v>
      </c>
    </row>
    <row r="240" spans="1:12" x14ac:dyDescent="0.25">
      <c r="A240" s="11"/>
      <c r="B240" s="11" t="s">
        <v>470</v>
      </c>
      <c r="C240" s="12">
        <v>1.6286290014159695E-3</v>
      </c>
      <c r="D240" s="13">
        <v>6.6906512329090769E-4</v>
      </c>
      <c r="E240" s="11">
        <v>2.1209615368125214</v>
      </c>
      <c r="F240" s="11">
        <v>4.2721468798077086E-5</v>
      </c>
      <c r="G240" s="14">
        <v>0.71189004951935442</v>
      </c>
      <c r="H240" s="14">
        <v>5.0469116918168595E-5</v>
      </c>
      <c r="I240" s="14">
        <v>4.0656663319870282E-5</v>
      </c>
      <c r="J240" s="14">
        <v>2.6999105246432646E-5</v>
      </c>
      <c r="K240" s="14">
        <v>5.6385764194928988E-2</v>
      </c>
      <c r="L240" s="14">
        <v>3.4396036573826054E-5</v>
      </c>
    </row>
    <row r="241" spans="1:12" x14ac:dyDescent="0.25">
      <c r="A241" s="11"/>
      <c r="B241" s="11" t="s">
        <v>471</v>
      </c>
      <c r="C241" s="12">
        <v>1.5947846169605125E-3</v>
      </c>
      <c r="D241" s="13">
        <v>3.8476123174437105E-4</v>
      </c>
      <c r="E241" s="11">
        <v>2.1700403374737975</v>
      </c>
      <c r="F241" s="11">
        <v>9.4826139942167958E-6</v>
      </c>
      <c r="G241" s="14">
        <v>0.71184084744970921</v>
      </c>
      <c r="H241" s="14">
        <v>5.1593542955630941E-5</v>
      </c>
      <c r="I241" s="14">
        <v>6.6164003121139244E-6</v>
      </c>
      <c r="J241" s="14">
        <v>9.6620642097255374E-6</v>
      </c>
      <c r="K241" s="14">
        <v>5.6425893468261261E-2</v>
      </c>
      <c r="L241" s="14">
        <v>3.4741722423840013E-5</v>
      </c>
    </row>
    <row r="242" spans="1:12" x14ac:dyDescent="0.25">
      <c r="A242" s="11"/>
      <c r="B242" s="11" t="s">
        <v>472</v>
      </c>
      <c r="C242" s="12">
        <v>1.5866588037527533E-3</v>
      </c>
      <c r="D242" s="13">
        <v>1.7687082572300075E-4</v>
      </c>
      <c r="E242" s="11">
        <v>1.5159354822889655</v>
      </c>
      <c r="F242" s="11">
        <v>4.9514810627394497E-6</v>
      </c>
      <c r="G242" s="14">
        <v>0.71190112682197348</v>
      </c>
      <c r="H242" s="14">
        <v>6.1507442283541841E-5</v>
      </c>
      <c r="I242" s="14">
        <v>2.4789983819362516E-6</v>
      </c>
      <c r="J242" s="14">
        <v>1.6063150686089327E-5</v>
      </c>
      <c r="K242" s="14">
        <v>5.6816247761985093E-2</v>
      </c>
      <c r="L242" s="14">
        <v>4.3969268009238587E-5</v>
      </c>
    </row>
    <row r="243" spans="1:12" x14ac:dyDescent="0.25">
      <c r="A243" s="11"/>
      <c r="B243" s="11" t="s">
        <v>473</v>
      </c>
      <c r="C243" s="12">
        <v>1.5649303860625541E-3</v>
      </c>
      <c r="D243" s="13">
        <v>1.2529011260832687E-4</v>
      </c>
      <c r="E243" s="11">
        <v>1.535204195666209</v>
      </c>
      <c r="F243" s="11">
        <v>2.3720739447900874E-6</v>
      </c>
      <c r="G243" s="14">
        <v>0.71187109815179705</v>
      </c>
      <c r="H243" s="14">
        <v>6.8834269606164947E-5</v>
      </c>
      <c r="I243" s="14">
        <v>3.389351917548162E-5</v>
      </c>
      <c r="J243" s="14">
        <v>1.3652827734434557E-5</v>
      </c>
      <c r="K243" s="14">
        <v>5.6607307933756221E-2</v>
      </c>
      <c r="L243" s="14">
        <v>4.3692765846739549E-5</v>
      </c>
    </row>
    <row r="244" spans="1:12" x14ac:dyDescent="0.25">
      <c r="A244" s="11"/>
      <c r="B244" s="11" t="s">
        <v>474</v>
      </c>
      <c r="C244" s="12">
        <v>1.5951724391252255E-3</v>
      </c>
      <c r="D244" s="13">
        <v>1.9260835816957875E-4</v>
      </c>
      <c r="E244" s="11">
        <v>1.8294207836728886</v>
      </c>
      <c r="F244" s="11">
        <v>1.2955935880566294E-5</v>
      </c>
      <c r="G244" s="14">
        <v>0.71177289238935304</v>
      </c>
      <c r="H244" s="14">
        <v>5.438519895045814E-5</v>
      </c>
      <c r="I244" s="14">
        <v>3.9722848144011996E-5</v>
      </c>
      <c r="J244" s="14">
        <v>1.545425435846028E-5</v>
      </c>
      <c r="K244" s="14">
        <v>5.6666131779946623E-2</v>
      </c>
      <c r="L244" s="14">
        <v>3.2283081396479003E-5</v>
      </c>
    </row>
    <row r="245" spans="1:12" x14ac:dyDescent="0.25">
      <c r="A245" s="11"/>
      <c r="B245" s="11" t="s">
        <v>475</v>
      </c>
      <c r="C245" s="12">
        <v>1.5619055799532433E-3</v>
      </c>
      <c r="D245" s="13">
        <v>1.7397481082780079E-4</v>
      </c>
      <c r="E245" s="11">
        <v>1.0059391172742471</v>
      </c>
      <c r="F245" s="11">
        <v>4.0714537039374133E-6</v>
      </c>
      <c r="G245" s="14">
        <v>0.71179734029050634</v>
      </c>
      <c r="H245" s="14">
        <v>8.9925447429340896E-5</v>
      </c>
      <c r="I245" s="14">
        <v>6.4707795342022035E-5</v>
      </c>
      <c r="J245" s="14">
        <v>2.2641186011237631E-5</v>
      </c>
      <c r="K245" s="14">
        <v>5.6555358115040179E-2</v>
      </c>
      <c r="L245" s="14">
        <v>6.6061743191216416E-5</v>
      </c>
    </row>
    <row r="246" spans="1:12" x14ac:dyDescent="0.25">
      <c r="A246" s="11"/>
      <c r="B246" s="11" t="s">
        <v>476</v>
      </c>
      <c r="C246" s="12">
        <v>1.5845545890553752E-3</v>
      </c>
      <c r="D246" s="13">
        <v>1.4354661261834536E-4</v>
      </c>
      <c r="E246" s="11">
        <v>1.955690443629851</v>
      </c>
      <c r="F246" s="11">
        <v>6.041427835536878E-6</v>
      </c>
      <c r="G246" s="14">
        <v>0.71181630896205761</v>
      </c>
      <c r="H246" s="14">
        <v>5.3851071875958015E-5</v>
      </c>
      <c r="I246" s="14">
        <v>3.3296838520276514E-7</v>
      </c>
      <c r="J246" s="14">
        <v>1.3155273425129081E-5</v>
      </c>
      <c r="K246" s="14">
        <v>5.6459175669910051E-2</v>
      </c>
      <c r="L246" s="14">
        <v>3.2450146245928578E-5</v>
      </c>
    </row>
    <row r="247" spans="1:12" x14ac:dyDescent="0.25">
      <c r="A247" s="11"/>
      <c r="B247" s="11" t="s">
        <v>477</v>
      </c>
      <c r="C247" s="12">
        <v>1.5968991343541848E-3</v>
      </c>
      <c r="D247" s="13">
        <v>3.9613928519826165E-4</v>
      </c>
      <c r="E247" s="11">
        <v>1.735795425886091</v>
      </c>
      <c r="F247" s="11">
        <v>2.5405961890664289E-6</v>
      </c>
      <c r="G247" s="14">
        <v>0.71190976763925884</v>
      </c>
      <c r="H247" s="14">
        <v>4.9880326734399434E-5</v>
      </c>
      <c r="I247" s="14">
        <v>1.1241963577267198E-5</v>
      </c>
      <c r="J247" s="14">
        <v>1.1740302408117769E-5</v>
      </c>
      <c r="K247" s="14">
        <v>5.6493241614905161E-2</v>
      </c>
      <c r="L247" s="14">
        <v>3.9424201090439257E-5</v>
      </c>
    </row>
    <row r="248" spans="1:12" x14ac:dyDescent="0.25">
      <c r="A248" s="11"/>
      <c r="B248" s="11" t="s">
        <v>478</v>
      </c>
      <c r="C248" s="12">
        <v>1.5431788990053204E-3</v>
      </c>
      <c r="D248" s="13">
        <v>1.5489547826722731E-4</v>
      </c>
      <c r="E248" s="11">
        <v>1.7307564856044682</v>
      </c>
      <c r="F248" s="11">
        <v>4.1238629857545601E-6</v>
      </c>
      <c r="G248" s="14">
        <v>0.71181600557394542</v>
      </c>
      <c r="H248" s="14">
        <v>6.287338151792525E-5</v>
      </c>
      <c r="I248" s="14">
        <v>1.3212030529669704E-5</v>
      </c>
      <c r="J248" s="14">
        <v>1.2666746347838284E-5</v>
      </c>
      <c r="K248" s="14">
        <v>5.6550368755894885E-2</v>
      </c>
      <c r="L248" s="14">
        <v>3.741881505459276E-5</v>
      </c>
    </row>
    <row r="249" spans="1:12" x14ac:dyDescent="0.25">
      <c r="A249" s="11"/>
      <c r="B249" s="11" t="s">
        <v>479</v>
      </c>
      <c r="C249" s="12">
        <v>1.5227893292377487E-3</v>
      </c>
      <c r="D249" s="13">
        <v>1.2759460022601681E-4</v>
      </c>
      <c r="E249" s="11">
        <v>1.8423686941186865</v>
      </c>
      <c r="F249" s="11">
        <v>1.0614534442475823E-5</v>
      </c>
      <c r="G249" s="14">
        <v>0.71178980734502406</v>
      </c>
      <c r="H249" s="14">
        <v>5.5119320288692648E-5</v>
      </c>
      <c r="I249" s="14">
        <v>3.9850278520137691E-5</v>
      </c>
      <c r="J249" s="14">
        <v>1.6343885757965949E-5</v>
      </c>
      <c r="K249" s="14">
        <v>5.6732319370985843E-2</v>
      </c>
      <c r="L249" s="14">
        <v>3.8863352585611116E-5</v>
      </c>
    </row>
    <row r="250" spans="1:12" x14ac:dyDescent="0.25">
      <c r="A250" s="11"/>
      <c r="B250" s="11" t="s">
        <v>480</v>
      </c>
      <c r="C250" s="12">
        <v>1.5290086557899186E-3</v>
      </c>
      <c r="D250" s="13">
        <v>4.2723297732233561E-3</v>
      </c>
      <c r="E250" s="11">
        <v>2.0543636031722556</v>
      </c>
      <c r="F250" s="11">
        <v>1.8269450385690013E-5</v>
      </c>
      <c r="G250" s="14">
        <v>0.71186284551067802</v>
      </c>
      <c r="H250" s="14">
        <v>4.9844652113675111E-5</v>
      </c>
      <c r="I250" s="14">
        <v>4.3246002136976718E-5</v>
      </c>
      <c r="J250" s="14">
        <v>2.4486229125292116E-5</v>
      </c>
      <c r="K250" s="14">
        <v>5.6588155377102753E-2</v>
      </c>
      <c r="L250" s="14">
        <v>3.5540590877507915E-5</v>
      </c>
    </row>
    <row r="251" spans="1:12" x14ac:dyDescent="0.25">
      <c r="A251" s="11"/>
      <c r="B251" s="11" t="s">
        <v>481</v>
      </c>
      <c r="C251" s="12">
        <v>1.5177506820415112E-3</v>
      </c>
      <c r="D251" s="13">
        <v>1.735221133351174E-4</v>
      </c>
      <c r="E251" s="11">
        <v>1.9019842136440965</v>
      </c>
      <c r="F251" s="11">
        <v>6.5982051862476044E-6</v>
      </c>
      <c r="G251" s="14">
        <v>0.71173625827912101</v>
      </c>
      <c r="H251" s="14">
        <v>6.0894855021423736E-5</v>
      </c>
      <c r="I251" s="14">
        <v>2.9236151088257793E-5</v>
      </c>
      <c r="J251" s="14">
        <v>1.1498372070978683E-5</v>
      </c>
      <c r="K251" s="14">
        <v>5.666018264265342E-2</v>
      </c>
      <c r="L251" s="14">
        <v>3.5577089512439976E-5</v>
      </c>
    </row>
    <row r="252" spans="1:12" x14ac:dyDescent="0.25">
      <c r="A252" s="11"/>
      <c r="B252" s="11" t="s">
        <v>482</v>
      </c>
      <c r="C252" s="12">
        <v>1.5264458278081909E-3</v>
      </c>
      <c r="D252" s="13">
        <v>1.3854334533390633E-4</v>
      </c>
      <c r="E252" s="11">
        <v>1.6024657855325353</v>
      </c>
      <c r="F252" s="11">
        <v>4.4775429937629077E-6</v>
      </c>
      <c r="G252" s="14">
        <v>0.71187704878910751</v>
      </c>
      <c r="H252" s="14">
        <v>5.8632607531171838E-5</v>
      </c>
      <c r="I252" s="14">
        <v>3.5459579504854897E-5</v>
      </c>
      <c r="J252" s="14">
        <v>1.5088797003767928E-5</v>
      </c>
      <c r="K252" s="14">
        <v>5.6877298626197045E-2</v>
      </c>
      <c r="L252" s="14">
        <v>4.4223326737698881E-5</v>
      </c>
    </row>
    <row r="253" spans="1:12" x14ac:dyDescent="0.25">
      <c r="A253" s="11"/>
      <c r="B253" s="11" t="s">
        <v>483</v>
      </c>
      <c r="C253" s="12">
        <v>1.563466488800626E-3</v>
      </c>
      <c r="D253" s="13">
        <v>1.3228968146909781E-3</v>
      </c>
      <c r="E253" s="11">
        <v>1.4676241726590487</v>
      </c>
      <c r="F253" s="11">
        <v>3.3602779367293166E-4</v>
      </c>
      <c r="G253" s="14">
        <v>0.711801991927141</v>
      </c>
      <c r="H253" s="14">
        <v>6.592287480317838E-5</v>
      </c>
      <c r="I253" s="14">
        <v>8.581797801806649E-4</v>
      </c>
      <c r="J253" s="14">
        <v>4.6317439583897987E-4</v>
      </c>
      <c r="K253" s="14">
        <v>5.6910418569458304E-2</v>
      </c>
      <c r="L253" s="14">
        <v>4.350858148085748E-5</v>
      </c>
    </row>
    <row r="254" spans="1:12" x14ac:dyDescent="0.25">
      <c r="A254" s="11"/>
      <c r="B254" s="11" t="s">
        <v>484</v>
      </c>
      <c r="C254" s="12">
        <v>1.5686071159691296E-3</v>
      </c>
      <c r="D254" s="13">
        <v>1.3626884319933719E-4</v>
      </c>
      <c r="E254" s="11">
        <v>1.55952875756484</v>
      </c>
      <c r="F254" s="11">
        <v>1.6495207852615152E-6</v>
      </c>
      <c r="G254" s="14">
        <v>0.71189575286876994</v>
      </c>
      <c r="H254" s="14">
        <v>6.485190801442677E-5</v>
      </c>
      <c r="I254" s="14">
        <v>2.8120900289183849E-6</v>
      </c>
      <c r="J254" s="14">
        <v>1.3835120624697885E-5</v>
      </c>
      <c r="K254" s="14">
        <v>5.644055486913635E-2</v>
      </c>
      <c r="L254" s="14">
        <v>3.9260540596745551E-5</v>
      </c>
    </row>
    <row r="255" spans="1:12" x14ac:dyDescent="0.25">
      <c r="A255" s="11"/>
      <c r="B255" s="11" t="s">
        <v>485</v>
      </c>
      <c r="C255" s="12">
        <v>1.5191328306673065E-3</v>
      </c>
      <c r="D255" s="13">
        <v>1.1664585511812727E-4</v>
      </c>
      <c r="E255" s="11">
        <v>2.082271602704838</v>
      </c>
      <c r="F255" s="11">
        <v>1.675152589118874E-5</v>
      </c>
      <c r="G255" s="14">
        <v>0.71170256590094072</v>
      </c>
      <c r="H255" s="14">
        <v>5.1606033046213451E-5</v>
      </c>
      <c r="I255" s="14">
        <v>4.4240977535420479E-5</v>
      </c>
      <c r="J255" s="14">
        <v>1.7598974512163968E-5</v>
      </c>
      <c r="K255" s="14">
        <v>5.6587340115774633E-2</v>
      </c>
      <c r="L255" s="14">
        <v>3.350337843352335E-5</v>
      </c>
    </row>
    <row r="256" spans="1:12" x14ac:dyDescent="0.25">
      <c r="A256" s="11"/>
      <c r="B256" s="11" t="s">
        <v>486</v>
      </c>
      <c r="C256" s="12">
        <v>1.5966284086077803E-3</v>
      </c>
      <c r="D256" s="13">
        <v>5.9713554174236629E-4</v>
      </c>
      <c r="E256" s="11">
        <v>1.9549100520727751</v>
      </c>
      <c r="F256" s="11">
        <v>1.0535186435418149E-4</v>
      </c>
      <c r="G256" s="14">
        <v>0.71170760566803837</v>
      </c>
      <c r="H256" s="14">
        <v>5.3681364288779931E-5</v>
      </c>
      <c r="I256" s="14">
        <v>1.6796832469442898E-4</v>
      </c>
      <c r="J256" s="14">
        <v>9.4079806742432709E-5</v>
      </c>
      <c r="K256" s="14">
        <v>5.6466951605987747E-2</v>
      </c>
      <c r="L256" s="14">
        <v>3.5214523143809345E-5</v>
      </c>
    </row>
    <row r="257" spans="1:12" x14ac:dyDescent="0.25">
      <c r="A257" s="11"/>
      <c r="B257" s="11" t="s">
        <v>487</v>
      </c>
      <c r="C257" s="12">
        <v>1.6138729929525068E-3</v>
      </c>
      <c r="D257" s="13">
        <v>4.6225775263286233E-4</v>
      </c>
      <c r="E257" s="11">
        <v>2.0620255187783529</v>
      </c>
      <c r="F257" s="11">
        <v>2.6417942206581556E-5</v>
      </c>
      <c r="G257" s="14">
        <v>0.71163949924237568</v>
      </c>
      <c r="H257" s="14">
        <v>5.2253555155292548E-5</v>
      </c>
      <c r="I257" s="14">
        <v>7.6644243592312777E-5</v>
      </c>
      <c r="J257" s="14">
        <v>2.7529176176612632E-5</v>
      </c>
      <c r="K257" s="14">
        <v>5.6354923719730769E-2</v>
      </c>
      <c r="L257" s="14">
        <v>3.2175407782095589E-5</v>
      </c>
    </row>
    <row r="258" spans="1:12" x14ac:dyDescent="0.25">
      <c r="A258" s="11"/>
      <c r="B258" s="11" t="s">
        <v>488</v>
      </c>
      <c r="C258" s="12">
        <v>1.4684048901144045E-3</v>
      </c>
      <c r="D258" s="13">
        <v>1.0488516537323124E-3</v>
      </c>
      <c r="E258" s="11">
        <v>2.0044798614012733</v>
      </c>
      <c r="F258" s="11">
        <v>1.6360746569513115E-5</v>
      </c>
      <c r="G258" s="14">
        <v>0.7118934212509167</v>
      </c>
      <c r="H258" s="14">
        <v>5.6372437264551555E-5</v>
      </c>
      <c r="I258" s="14">
        <v>8.6626609518291898E-6</v>
      </c>
      <c r="J258" s="14">
        <v>1.0369933086603319E-5</v>
      </c>
      <c r="K258" s="14">
        <v>5.6541753455106987E-2</v>
      </c>
      <c r="L258" s="14">
        <v>3.4680496890118705E-5</v>
      </c>
    </row>
    <row r="259" spans="1:12" x14ac:dyDescent="0.25">
      <c r="A259" s="11"/>
      <c r="B259" s="11" t="s">
        <v>489</v>
      </c>
      <c r="C259" s="12">
        <v>1.4605528580662395E-3</v>
      </c>
      <c r="D259" s="13">
        <v>1.7728341984254149E-4</v>
      </c>
      <c r="E259" s="11">
        <v>1.9825961990163381</v>
      </c>
      <c r="F259" s="11">
        <v>3.7681610845095195E-7</v>
      </c>
      <c r="G259" s="14">
        <v>0.71166919558248198</v>
      </c>
      <c r="H259" s="14">
        <v>5.895353713877932E-5</v>
      </c>
      <c r="I259" s="14">
        <v>2.694182324003962E-5</v>
      </c>
      <c r="J259" s="14">
        <v>1.1024308229971806E-5</v>
      </c>
      <c r="K259" s="14">
        <v>5.6892902807568924E-2</v>
      </c>
      <c r="L259" s="14">
        <v>3.4593934628650615E-5</v>
      </c>
    </row>
    <row r="260" spans="1:12" x14ac:dyDescent="0.25">
      <c r="A260" s="11"/>
      <c r="B260" s="11" t="s">
        <v>490</v>
      </c>
      <c r="C260" s="12">
        <v>1.4918580448359127E-3</v>
      </c>
      <c r="D260" s="13">
        <v>1.8241325076618329E-4</v>
      </c>
      <c r="E260" s="11">
        <v>1.6740613895072907</v>
      </c>
      <c r="F260" s="11">
        <v>2.9033871136916924E-6</v>
      </c>
      <c r="G260" s="14">
        <v>0.71183449433001356</v>
      </c>
      <c r="H260" s="14">
        <v>6.1971184591397906E-5</v>
      </c>
      <c r="I260" s="14">
        <v>1.8712445661481402E-5</v>
      </c>
      <c r="J260" s="14">
        <v>1.2792717449863464E-5</v>
      </c>
      <c r="K260" s="14">
        <v>5.6679059588706636E-2</v>
      </c>
      <c r="L260" s="14">
        <v>3.8146439358495058E-5</v>
      </c>
    </row>
    <row r="261" spans="1:12" x14ac:dyDescent="0.25">
      <c r="A261" s="11"/>
      <c r="B261" s="11" t="s">
        <v>491</v>
      </c>
      <c r="C261" s="12">
        <v>1.528305399389601E-3</v>
      </c>
      <c r="D261" s="13">
        <v>1.4688742000533973E-4</v>
      </c>
      <c r="E261" s="11">
        <v>1.0268308056459623</v>
      </c>
      <c r="F261" s="11">
        <v>9.2494164419872319E-6</v>
      </c>
      <c r="G261" s="14">
        <v>0.71182859469535964</v>
      </c>
      <c r="H261" s="14">
        <v>1.006675416786506E-4</v>
      </c>
      <c r="I261" s="14">
        <v>9.3820054477288247E-5</v>
      </c>
      <c r="J261" s="14">
        <v>2.3007373616068522E-5</v>
      </c>
      <c r="K261" s="14">
        <v>5.6716259459402035E-2</v>
      </c>
      <c r="L261" s="14">
        <v>6.3930120278648619E-5</v>
      </c>
    </row>
    <row r="262" spans="1:12" x14ac:dyDescent="0.25">
      <c r="A262" s="11"/>
      <c r="B262" s="11" t="s">
        <v>492</v>
      </c>
      <c r="C262" s="12">
        <v>1.4300649384211431E-3</v>
      </c>
      <c r="D262" s="13">
        <v>2.8588463935104501E-4</v>
      </c>
      <c r="E262" s="11">
        <v>1.655963653118754</v>
      </c>
      <c r="F262" s="11">
        <v>6.4991153307791988E-6</v>
      </c>
      <c r="G262" s="14">
        <v>0.71166731461966348</v>
      </c>
      <c r="H262" s="14">
        <v>5.6371410303054044E-5</v>
      </c>
      <c r="I262" s="14">
        <v>3.1977560013863125E-5</v>
      </c>
      <c r="J262" s="14">
        <v>1.3321364926258416E-5</v>
      </c>
      <c r="K262" s="14">
        <v>5.6831768923742976E-2</v>
      </c>
      <c r="L262" s="14">
        <v>4.3075344959859475E-5</v>
      </c>
    </row>
    <row r="263" spans="1:12" x14ac:dyDescent="0.25">
      <c r="A263" s="11"/>
      <c r="B263" s="11" t="s">
        <v>493</v>
      </c>
      <c r="C263" s="12">
        <v>1.4948316598037033E-3</v>
      </c>
      <c r="D263" s="13">
        <v>1.358726499702303E-4</v>
      </c>
      <c r="E263" s="11">
        <v>1.5478099581394196</v>
      </c>
      <c r="F263" s="11">
        <v>3.0199391713201454E-6</v>
      </c>
      <c r="G263" s="14">
        <v>0.71187503436569322</v>
      </c>
      <c r="H263" s="14">
        <v>6.1324611051314851E-5</v>
      </c>
      <c r="I263" s="14">
        <v>4.0254932102116809E-5</v>
      </c>
      <c r="J263" s="14">
        <v>1.6699338439874115E-5</v>
      </c>
      <c r="K263" s="14">
        <v>5.6623524422723177E-2</v>
      </c>
      <c r="L263" s="14">
        <v>4.6724750989749285E-5</v>
      </c>
    </row>
    <row r="264" spans="1:12" x14ac:dyDescent="0.25">
      <c r="A264" s="11"/>
      <c r="B264" s="11" t="s">
        <v>494</v>
      </c>
      <c r="C264" s="12">
        <v>1.4765713150007326E-3</v>
      </c>
      <c r="D264" s="13">
        <v>1.871948338402516E-4</v>
      </c>
      <c r="E264" s="11">
        <v>1.4849398820484734</v>
      </c>
      <c r="F264" s="11">
        <v>8.868154709439865E-6</v>
      </c>
      <c r="G264" s="14">
        <v>0.71189569000306385</v>
      </c>
      <c r="H264" s="14">
        <v>6.1960612859234454E-5</v>
      </c>
      <c r="I264" s="14">
        <v>2.8345683315939649E-5</v>
      </c>
      <c r="J264" s="14">
        <v>1.4763004381655106E-5</v>
      </c>
      <c r="K264" s="14">
        <v>5.646297354020751E-2</v>
      </c>
      <c r="L264" s="14">
        <v>4.5596694549852156E-5</v>
      </c>
    </row>
    <row r="265" spans="1:12" x14ac:dyDescent="0.25">
      <c r="A265" s="11"/>
      <c r="B265" s="11" t="s">
        <v>495</v>
      </c>
      <c r="C265" s="12">
        <v>1.4517059905793464E-3</v>
      </c>
      <c r="D265" s="13">
        <v>1.4963958622702563E-3</v>
      </c>
      <c r="E265" s="11">
        <v>1.5444989358925205</v>
      </c>
      <c r="F265" s="11">
        <v>1.2168726250254676E-7</v>
      </c>
      <c r="G265" s="14">
        <v>0.71187168987887706</v>
      </c>
      <c r="H265" s="14">
        <v>7.1100168858601859E-5</v>
      </c>
      <c r="I265" s="14">
        <v>2.4517213217160717E-5</v>
      </c>
      <c r="J265" s="14">
        <v>1.3755668593264352E-5</v>
      </c>
      <c r="K265" s="14">
        <v>5.6576409908782148E-2</v>
      </c>
      <c r="L265" s="14">
        <v>4.0890740251065594E-5</v>
      </c>
    </row>
    <row r="266" spans="1:12" x14ac:dyDescent="0.25">
      <c r="A266" s="11"/>
      <c r="B266" s="11" t="s">
        <v>496</v>
      </c>
      <c r="C266" s="12">
        <v>1.349945139491712E-3</v>
      </c>
      <c r="D266" s="13">
        <v>1.3606164542477923E-4</v>
      </c>
      <c r="E266" s="11">
        <v>1.4142454080670066</v>
      </c>
      <c r="F266" s="11">
        <v>6.7222028809253598E-6</v>
      </c>
      <c r="G266" s="14">
        <v>0.71175955877145758</v>
      </c>
      <c r="H266" s="14">
        <v>7.0788135139155509E-5</v>
      </c>
      <c r="I266" s="14">
        <v>3.4451893102854766E-5</v>
      </c>
      <c r="J266" s="14">
        <v>1.588051276985321E-5</v>
      </c>
      <c r="K266" s="14">
        <v>5.7370604630217904E-2</v>
      </c>
      <c r="L266" s="14">
        <v>4.5602252318587575E-5</v>
      </c>
    </row>
    <row r="267" spans="1:12" x14ac:dyDescent="0.25">
      <c r="A267" s="11"/>
      <c r="B267" s="11" t="s">
        <v>497</v>
      </c>
      <c r="C267" s="12">
        <v>1.4473324168974746E-3</v>
      </c>
      <c r="D267" s="13">
        <v>1.4115185510046289E-3</v>
      </c>
      <c r="E267" s="11">
        <v>1.8452207346458871</v>
      </c>
      <c r="F267" s="11">
        <v>7.1326103677518557E-5</v>
      </c>
      <c r="G267" s="14">
        <v>0.71186709905603918</v>
      </c>
      <c r="H267" s="14">
        <v>5.7913032346605821E-5</v>
      </c>
      <c r="I267" s="14">
        <v>1.1879042081503688E-4</v>
      </c>
      <c r="J267" s="14">
        <v>8.3696804967577424E-5</v>
      </c>
      <c r="K267" s="14">
        <v>5.6488042686840281E-2</v>
      </c>
      <c r="L267" s="14">
        <v>3.6705697889720313E-5</v>
      </c>
    </row>
    <row r="268" spans="1:12" x14ac:dyDescent="0.25">
      <c r="A268" s="11"/>
      <c r="B268" s="11" t="s">
        <v>498</v>
      </c>
      <c r="C268" s="12">
        <v>1.4935747521863361E-3</v>
      </c>
      <c r="D268" s="13">
        <v>1.3079347550301658E-4</v>
      </c>
      <c r="E268" s="11">
        <v>1.9103798216150987</v>
      </c>
      <c r="F268" s="11">
        <v>7.0390995809716596E-5</v>
      </c>
      <c r="G268" s="14">
        <v>0.71186620088121699</v>
      </c>
      <c r="H268" s="14">
        <v>5.6540126899124676E-5</v>
      </c>
      <c r="I268" s="14">
        <v>9.7001663279075993E-5</v>
      </c>
      <c r="J268" s="14">
        <v>7.3711163622111031E-5</v>
      </c>
      <c r="K268" s="14">
        <v>5.6496277643784197E-2</v>
      </c>
      <c r="L268" s="14">
        <v>3.4486990795478785E-5</v>
      </c>
    </row>
    <row r="269" spans="1:12" x14ac:dyDescent="0.25">
      <c r="A269" s="11"/>
      <c r="B269" s="11" t="s">
        <v>499</v>
      </c>
      <c r="C269" s="12">
        <v>1.4132409180364033E-3</v>
      </c>
      <c r="D269" s="13">
        <v>7.0755481559730984E-4</v>
      </c>
      <c r="E269" s="11">
        <v>1.6437247936712014</v>
      </c>
      <c r="F269" s="11">
        <v>1.9149810508153569E-5</v>
      </c>
      <c r="G269" s="14">
        <v>0.71181390162153102</v>
      </c>
      <c r="H269" s="14">
        <v>6.3530247560824267E-5</v>
      </c>
      <c r="I269" s="14">
        <v>3.1302345592770079E-5</v>
      </c>
      <c r="J269" s="14">
        <v>2.4824075344303199E-5</v>
      </c>
      <c r="K269" s="14">
        <v>5.648427313069334E-2</v>
      </c>
      <c r="L269" s="14">
        <v>4.0610930307084636E-5</v>
      </c>
    </row>
    <row r="270" spans="1:12" x14ac:dyDescent="0.25">
      <c r="A270" s="11"/>
      <c r="B270" s="11" t="s">
        <v>500</v>
      </c>
      <c r="C270" s="12">
        <v>1.3801069286326275E-3</v>
      </c>
      <c r="D270" s="13">
        <v>1.587463104845601E-4</v>
      </c>
      <c r="E270" s="11">
        <v>0.43629473294719978</v>
      </c>
      <c r="F270" s="11">
        <v>6.3690721715423616E-6</v>
      </c>
      <c r="G270" s="14">
        <v>0.71192018010610802</v>
      </c>
      <c r="H270" s="14">
        <v>1.06440078815448E-4</v>
      </c>
      <c r="I270" s="14">
        <v>1.2285412050707086E-4</v>
      </c>
      <c r="J270" s="14">
        <v>5.1459264142207222E-5</v>
      </c>
      <c r="K270" s="14">
        <v>5.8754503771621558E-2</v>
      </c>
      <c r="L270" s="14">
        <v>1.6363921712263536E-4</v>
      </c>
    </row>
    <row r="271" spans="1:12" x14ac:dyDescent="0.25">
      <c r="A271" s="11"/>
      <c r="B271" s="11" t="s">
        <v>501</v>
      </c>
      <c r="C271" s="12">
        <v>1.381895889556136E-3</v>
      </c>
      <c r="D271" s="13">
        <v>1.3978816535287846E-3</v>
      </c>
      <c r="E271" s="11">
        <v>1.4700321280742632</v>
      </c>
      <c r="F271" s="11">
        <v>1.9046714916627454E-5</v>
      </c>
      <c r="G271" s="14">
        <v>0.71175513528460355</v>
      </c>
      <c r="H271" s="14">
        <v>7.297008214473615E-5</v>
      </c>
      <c r="I271" s="14">
        <v>4.3444190456619503E-5</v>
      </c>
      <c r="J271" s="14">
        <v>2.5073339180536741E-5</v>
      </c>
      <c r="K271" s="14">
        <v>5.6570864565609141E-2</v>
      </c>
      <c r="L271" s="14">
        <v>4.7138353276102797E-5</v>
      </c>
    </row>
    <row r="272" spans="1:12" x14ac:dyDescent="0.25">
      <c r="A272" s="11"/>
      <c r="B272" s="11" t="s">
        <v>502</v>
      </c>
      <c r="C272" s="12">
        <v>1.3483572931340395E-3</v>
      </c>
      <c r="D272" s="13">
        <v>2.5840518330232229E-3</v>
      </c>
      <c r="E272" s="11">
        <v>0.88338978293393167</v>
      </c>
      <c r="F272" s="11">
        <v>1.050537042524749E-6</v>
      </c>
      <c r="G272" s="14">
        <v>0.7117227535210312</v>
      </c>
      <c r="H272" s="14">
        <v>9.3650713420333768E-5</v>
      </c>
      <c r="I272" s="14">
        <v>1.6606987188892379E-5</v>
      </c>
      <c r="J272" s="14">
        <v>2.5508219710147967E-5</v>
      </c>
      <c r="K272" s="14">
        <v>5.6951051502042188E-2</v>
      </c>
      <c r="L272" s="14">
        <v>7.8591554200244839E-5</v>
      </c>
    </row>
    <row r="273" spans="1:12" x14ac:dyDescent="0.25">
      <c r="A273" s="11"/>
      <c r="B273" s="11" t="s">
        <v>503</v>
      </c>
      <c r="C273" s="12">
        <v>1.3488250195594752E-3</v>
      </c>
      <c r="D273" s="13">
        <v>5.6699286761958869E-4</v>
      </c>
      <c r="E273" s="11">
        <v>1.8047937207057072</v>
      </c>
      <c r="F273" s="11">
        <v>2.3676521918985725E-6</v>
      </c>
      <c r="G273" s="14">
        <v>0.71179424742967246</v>
      </c>
      <c r="H273" s="14">
        <v>5.7020737995157755E-5</v>
      </c>
      <c r="I273" s="14">
        <v>2.7427478919152664E-5</v>
      </c>
      <c r="J273" s="14">
        <v>1.2974612233274714E-5</v>
      </c>
      <c r="K273" s="14">
        <v>5.6548204530454123E-2</v>
      </c>
      <c r="L273" s="14">
        <v>3.6249297376409729E-5</v>
      </c>
    </row>
    <row r="274" spans="1:12" x14ac:dyDescent="0.25">
      <c r="A274" s="11"/>
      <c r="B274" s="11" t="s">
        <v>504</v>
      </c>
      <c r="C274" s="12">
        <v>1.3805256894521929E-3</v>
      </c>
      <c r="D274" s="13">
        <v>4.704639295595809E-4</v>
      </c>
      <c r="E274" s="11">
        <v>1.4953381999823188</v>
      </c>
      <c r="F274" s="11">
        <v>9.41104608540956E-5</v>
      </c>
      <c r="G274" s="14">
        <v>0.71183591484618047</v>
      </c>
      <c r="H274" s="14">
        <v>7.1312859913984512E-5</v>
      </c>
      <c r="I274" s="14">
        <v>1.9881108545492497E-4</v>
      </c>
      <c r="J274" s="14">
        <v>8.2068704162532185E-5</v>
      </c>
      <c r="K274" s="14">
        <v>5.6572576260206786E-2</v>
      </c>
      <c r="L274" s="14">
        <v>4.9544260524657801E-5</v>
      </c>
    </row>
    <row r="275" spans="1:12" x14ac:dyDescent="0.25">
      <c r="A275" s="11"/>
      <c r="B275" s="11" t="s">
        <v>505</v>
      </c>
      <c r="C275" s="12">
        <v>1.4454724833773565E-3</v>
      </c>
      <c r="D275" s="13">
        <v>3.8374370397168058E-3</v>
      </c>
      <c r="E275" s="11">
        <v>0.94699477513092767</v>
      </c>
      <c r="F275" s="11">
        <v>2.1608117955088805E-5</v>
      </c>
      <c r="G275" s="14">
        <v>0.71173400312268831</v>
      </c>
      <c r="H275" s="14">
        <v>1.0226356508305738E-4</v>
      </c>
      <c r="I275" s="14">
        <v>1.972030509401371E-5</v>
      </c>
      <c r="J275" s="14">
        <v>5.3010690536631784E-5</v>
      </c>
      <c r="K275" s="14">
        <v>5.6573826536437374E-2</v>
      </c>
      <c r="L275" s="14">
        <v>6.523601469752603E-5</v>
      </c>
    </row>
    <row r="276" spans="1:12" x14ac:dyDescent="0.25">
      <c r="A276" s="11"/>
      <c r="B276" s="11" t="s">
        <v>506</v>
      </c>
      <c r="C276" s="12">
        <v>1.4149667595527965E-3</v>
      </c>
      <c r="D276" s="13">
        <v>2.2287704394379805E-3</v>
      </c>
      <c r="E276" s="11">
        <v>1.1352705354428192</v>
      </c>
      <c r="F276" s="11">
        <v>3.5725777641356339E-5</v>
      </c>
      <c r="G276" s="14">
        <v>0.71171602313953464</v>
      </c>
      <c r="H276" s="14">
        <v>8.8919426294314539E-5</v>
      </c>
      <c r="I276" s="14">
        <v>1.1431585983239167E-4</v>
      </c>
      <c r="J276" s="14">
        <v>3.7172066127798769E-5</v>
      </c>
      <c r="K276" s="14">
        <v>5.6593524600764153E-2</v>
      </c>
      <c r="L276" s="14">
        <v>5.8027409175795872E-5</v>
      </c>
    </row>
    <row r="277" spans="1:12" x14ac:dyDescent="0.25">
      <c r="A277" s="11"/>
      <c r="B277" s="11" t="s">
        <v>507</v>
      </c>
      <c r="C277" s="12">
        <v>1.4378885854380455E-3</v>
      </c>
      <c r="D277" s="13">
        <v>2.5066537862802199E-3</v>
      </c>
      <c r="E277" s="11">
        <v>1.0309222908035824</v>
      </c>
      <c r="F277" s="11">
        <v>1.3804037331208961E-5</v>
      </c>
      <c r="G277" s="14">
        <v>0.711902020517025</v>
      </c>
      <c r="H277" s="14">
        <v>9.2531823543432382E-5</v>
      </c>
      <c r="I277" s="14">
        <v>7.1413346561219842E-5</v>
      </c>
      <c r="J277" s="14">
        <v>4.1972882618408262E-5</v>
      </c>
      <c r="K277" s="14">
        <v>5.6464672024286289E-2</v>
      </c>
      <c r="L277" s="14">
        <v>6.1377891040642575E-5</v>
      </c>
    </row>
    <row r="278" spans="1:12" x14ac:dyDescent="0.25">
      <c r="A278" s="11"/>
      <c r="B278" s="11" t="s">
        <v>508</v>
      </c>
      <c r="C278" s="12">
        <v>1.3844610357282364E-3</v>
      </c>
      <c r="D278" s="13">
        <v>6.2010383915915568E-4</v>
      </c>
      <c r="E278" s="11">
        <v>1.3235462957547108</v>
      </c>
      <c r="F278" s="11">
        <v>4.984343732762388E-5</v>
      </c>
      <c r="G278" s="14">
        <v>0.71169804315638086</v>
      </c>
      <c r="H278" s="14">
        <v>7.5575287505571698E-5</v>
      </c>
      <c r="I278" s="14">
        <v>2.0891141457076963E-4</v>
      </c>
      <c r="J278" s="14">
        <v>2.133344171896576E-5</v>
      </c>
      <c r="K278" s="14">
        <v>5.6613222665090938E-2</v>
      </c>
      <c r="L278" s="14">
        <v>5.081880365406572E-5</v>
      </c>
    </row>
    <row r="279" spans="1:12" x14ac:dyDescent="0.25">
      <c r="A279" s="11"/>
      <c r="B279" s="11" t="s">
        <v>509</v>
      </c>
      <c r="C279" s="12">
        <v>1.4295419876817566E-3</v>
      </c>
      <c r="D279" s="13">
        <v>8.2884161784989947E-4</v>
      </c>
      <c r="E279" s="11">
        <v>1.5208922345896723</v>
      </c>
      <c r="F279" s="11">
        <v>1.4827622781343864E-7</v>
      </c>
      <c r="G279" s="14">
        <v>0.71182865704944731</v>
      </c>
      <c r="H279" s="14">
        <v>6.6857053656709569E-5</v>
      </c>
      <c r="I279" s="14">
        <v>1.1091562494921306E-4</v>
      </c>
      <c r="J279" s="14">
        <v>1.5518016587085095E-5</v>
      </c>
      <c r="K279" s="14">
        <v>5.6357459068840585E-2</v>
      </c>
      <c r="L279" s="14">
        <v>4.3286590195059273E-5</v>
      </c>
    </row>
    <row r="280" spans="1:12" x14ac:dyDescent="0.25">
      <c r="A280" s="11"/>
      <c r="B280" s="11" t="s">
        <v>510</v>
      </c>
      <c r="C280" s="12">
        <v>1.3950992326647361E-3</v>
      </c>
      <c r="D280" s="13">
        <v>1.6512809153649928E-3</v>
      </c>
      <c r="E280" s="11">
        <v>1.6776839115198208</v>
      </c>
      <c r="F280" s="11">
        <v>3.187370062360471E-5</v>
      </c>
      <c r="G280" s="14">
        <v>0.71191263231384361</v>
      </c>
      <c r="H280" s="14">
        <v>6.144254274254581E-5</v>
      </c>
      <c r="I280" s="14">
        <v>5.1387287199297636E-5</v>
      </c>
      <c r="J280" s="14">
        <v>2.6398842503450878E-5</v>
      </c>
      <c r="K280" s="14">
        <v>5.64856028828652E-2</v>
      </c>
      <c r="L280" s="14">
        <v>4.2453437098265929E-5</v>
      </c>
    </row>
    <row r="281" spans="1:12" x14ac:dyDescent="0.25">
      <c r="A281" s="11"/>
      <c r="B281" s="11" t="s">
        <v>511</v>
      </c>
      <c r="C281" s="12">
        <v>1.344528797918048E-3</v>
      </c>
      <c r="D281" s="13">
        <v>3.5010504203255651E-3</v>
      </c>
      <c r="E281" s="11">
        <v>0.97475542261969095</v>
      </c>
      <c r="F281" s="11">
        <v>4.15284055348448E-5</v>
      </c>
      <c r="G281" s="14">
        <v>0.71169795900396826</v>
      </c>
      <c r="H281" s="14">
        <v>9.9850583529249756E-5</v>
      </c>
      <c r="I281" s="14">
        <v>1.8692884520515738E-4</v>
      </c>
      <c r="J281" s="14">
        <v>8.7660059253059691E-5</v>
      </c>
      <c r="K281" s="14">
        <v>5.6900559410745191E-2</v>
      </c>
      <c r="L281" s="14">
        <v>6.4526282495361425E-5</v>
      </c>
    </row>
    <row r="282" spans="1:12" x14ac:dyDescent="0.25">
      <c r="A282" s="11"/>
      <c r="B282" s="11" t="s">
        <v>512</v>
      </c>
      <c r="C282" s="12">
        <v>1.3328709328383399E-3</v>
      </c>
      <c r="D282" s="13">
        <v>6.5789004787037309E-4</v>
      </c>
      <c r="E282" s="11">
        <v>1.0163390418336975</v>
      </c>
      <c r="F282" s="11">
        <v>4.5068731450442222E-6</v>
      </c>
      <c r="G282" s="14">
        <v>0.71189010861090374</v>
      </c>
      <c r="H282" s="14">
        <v>9.4066939771328821E-5</v>
      </c>
      <c r="I282" s="14">
        <v>9.3663747175868256E-6</v>
      </c>
      <c r="J282" s="14">
        <v>2.7300372819930275E-5</v>
      </c>
      <c r="K282" s="14">
        <v>5.7322792812649612E-2</v>
      </c>
      <c r="L282" s="14">
        <v>7.0818684627175506E-5</v>
      </c>
    </row>
    <row r="283" spans="1:12" x14ac:dyDescent="0.25">
      <c r="A283" s="11"/>
      <c r="B283" s="11" t="s">
        <v>513</v>
      </c>
      <c r="C283" s="12">
        <v>1.3022462907963841E-3</v>
      </c>
      <c r="D283" s="13">
        <v>2.5592575789051115E-3</v>
      </c>
      <c r="E283" s="11">
        <v>1.8008011519168365</v>
      </c>
      <c r="F283" s="11">
        <v>9.7412129460383276E-6</v>
      </c>
      <c r="G283" s="14">
        <v>0.71167483424086875</v>
      </c>
      <c r="H283" s="14">
        <v>5.8124844434005245E-5</v>
      </c>
      <c r="I283" s="14">
        <v>6.5022170621095867E-5</v>
      </c>
      <c r="J283" s="14">
        <v>1.9724232829061501E-5</v>
      </c>
      <c r="K283" s="14">
        <v>5.6828783256319196E-2</v>
      </c>
      <c r="L283" s="14">
        <v>4.0641149207877986E-5</v>
      </c>
    </row>
    <row r="284" spans="1:12" x14ac:dyDescent="0.25">
      <c r="A284" s="11"/>
      <c r="B284" s="11" t="s">
        <v>514</v>
      </c>
      <c r="C284" s="12">
        <v>1.3347781551383575E-3</v>
      </c>
      <c r="D284" s="13">
        <v>1.0801207485474375E-4</v>
      </c>
      <c r="E284" s="11">
        <v>1.2931297611831367</v>
      </c>
      <c r="F284" s="11">
        <v>2.9191782014722077E-6</v>
      </c>
      <c r="G284" s="14">
        <v>0.71179454166490708</v>
      </c>
      <c r="H284" s="14">
        <v>7.4547756289164652E-5</v>
      </c>
      <c r="I284" s="14">
        <v>6.9076017831642318E-5</v>
      </c>
      <c r="J284" s="14">
        <v>2.4534099886352193E-5</v>
      </c>
      <c r="K284" s="14">
        <v>5.6765533409547882E-2</v>
      </c>
      <c r="L284" s="14">
        <v>5.1016793511629669E-5</v>
      </c>
    </row>
    <row r="285" spans="1:12" x14ac:dyDescent="0.25">
      <c r="A285" s="11"/>
      <c r="B285" s="11" t="s">
        <v>515</v>
      </c>
      <c r="C285" s="12">
        <v>1.333281813961199E-3</v>
      </c>
      <c r="D285" s="13">
        <v>1.246470669188385E-4</v>
      </c>
      <c r="E285" s="11">
        <v>1.6015110667135921</v>
      </c>
      <c r="F285" s="11">
        <v>3.2037564938462085E-5</v>
      </c>
      <c r="G285" s="14">
        <v>0.71178370477093034</v>
      </c>
      <c r="H285" s="14">
        <v>7.0698082321909631E-5</v>
      </c>
      <c r="I285" s="14">
        <v>1.2106316427234085E-4</v>
      </c>
      <c r="J285" s="14">
        <v>3.6627141049001424E-5</v>
      </c>
      <c r="K285" s="14">
        <v>5.6285235951125098E-2</v>
      </c>
      <c r="L285" s="14">
        <v>4.2397170579528998E-5</v>
      </c>
    </row>
    <row r="286" spans="1:12" x14ac:dyDescent="0.25">
      <c r="A286" s="11"/>
      <c r="B286" s="11" t="s">
        <v>516</v>
      </c>
      <c r="C286" s="12">
        <v>1.298483203810624E-3</v>
      </c>
      <c r="D286" s="13">
        <v>1.2026606310486235E-4</v>
      </c>
      <c r="E286" s="11">
        <v>1.458245138533492</v>
      </c>
      <c r="F286" s="11">
        <v>1.378306791188343E-6</v>
      </c>
      <c r="G286" s="14">
        <v>0.71187543045540436</v>
      </c>
      <c r="H286" s="14">
        <v>7.3846922194036559E-5</v>
      </c>
      <c r="I286" s="14">
        <v>5.9006882001771535E-5</v>
      </c>
      <c r="J286" s="14">
        <v>1.5322058988907505E-5</v>
      </c>
      <c r="K286" s="14">
        <v>5.6585301761121851E-2</v>
      </c>
      <c r="L286" s="14">
        <v>4.7233455921615274E-5</v>
      </c>
    </row>
    <row r="287" spans="1:12" x14ac:dyDescent="0.25">
      <c r="A287" s="11"/>
      <c r="B287" s="11" t="s">
        <v>517</v>
      </c>
      <c r="C287" s="12">
        <v>1.2883612784723947E-3</v>
      </c>
      <c r="D287" s="13">
        <v>9.565335792268456E-5</v>
      </c>
      <c r="E287" s="11">
        <v>1.4659437099487382</v>
      </c>
      <c r="F287" s="11">
        <v>6.7274724777329185E-6</v>
      </c>
      <c r="G287" s="14">
        <v>0.71188679912953556</v>
      </c>
      <c r="H287" s="14">
        <v>7.232719872307909E-5</v>
      </c>
      <c r="I287" s="14">
        <v>2.9440245337724805E-5</v>
      </c>
      <c r="J287" s="14">
        <v>1.6068050982593926E-5</v>
      </c>
      <c r="K287" s="14">
        <v>5.6633270239124081E-2</v>
      </c>
      <c r="L287" s="14">
        <v>4.8855259393949448E-5</v>
      </c>
    </row>
    <row r="288" spans="1:12" x14ac:dyDescent="0.25">
      <c r="A288" s="11"/>
      <c r="B288" s="11" t="s">
        <v>518</v>
      </c>
      <c r="C288" s="12">
        <v>1.2302987091267668E-3</v>
      </c>
      <c r="D288" s="13">
        <v>9.9357674324874779E-5</v>
      </c>
      <c r="E288" s="11">
        <v>1.816694494784189</v>
      </c>
      <c r="F288" s="11">
        <v>2.9904369996885448E-7</v>
      </c>
      <c r="G288" s="14">
        <v>0.71171085174311477</v>
      </c>
      <c r="H288" s="14">
        <v>6.3782631772274449E-5</v>
      </c>
      <c r="I288" s="14">
        <v>2.4953813728625087E-5</v>
      </c>
      <c r="J288" s="14">
        <v>1.2032475262613565E-5</v>
      </c>
      <c r="K288" s="14">
        <v>5.6909270192546907E-2</v>
      </c>
      <c r="L288" s="14">
        <v>3.8570937962645485E-5</v>
      </c>
    </row>
    <row r="289" spans="1:12" x14ac:dyDescent="0.25">
      <c r="A289" s="11"/>
      <c r="B289" s="11" t="s">
        <v>519</v>
      </c>
      <c r="C289" s="12">
        <v>1.2473058676492417E-3</v>
      </c>
      <c r="D289" s="13">
        <v>1.2318882870612641E-4</v>
      </c>
      <c r="E289" s="11">
        <v>1.5275385853206929</v>
      </c>
      <c r="F289" s="11">
        <v>8.4067687423826192E-7</v>
      </c>
      <c r="G289" s="14">
        <v>0.7118384950049943</v>
      </c>
      <c r="H289" s="14">
        <v>6.9883387235115672E-5</v>
      </c>
      <c r="I289" s="14">
        <v>4.0570414530011153E-5</v>
      </c>
      <c r="J289" s="14">
        <v>1.3883578655964781E-5</v>
      </c>
      <c r="K289" s="14">
        <v>5.6481356599738845E-2</v>
      </c>
      <c r="L289" s="14">
        <v>4.0697771031398863E-5</v>
      </c>
    </row>
    <row r="290" spans="1:12" x14ac:dyDescent="0.25">
      <c r="A290" s="11"/>
      <c r="B290" s="11" t="s">
        <v>520</v>
      </c>
      <c r="C290" s="12">
        <v>1.2466756248926578E-3</v>
      </c>
      <c r="D290" s="13">
        <v>1.6762624896493944E-3</v>
      </c>
      <c r="E290" s="11">
        <v>1.0418560254236175</v>
      </c>
      <c r="F290" s="11">
        <v>1.6611780507630882E-5</v>
      </c>
      <c r="G290" s="14">
        <v>0.71170508044217795</v>
      </c>
      <c r="H290" s="14">
        <v>1.4316446152588079E-4</v>
      </c>
      <c r="I290" s="14">
        <v>1.1676886677857467E-4</v>
      </c>
      <c r="J290" s="14">
        <v>4.9976576142933367E-5</v>
      </c>
      <c r="K290" s="14">
        <v>5.6656186265239744E-2</v>
      </c>
      <c r="L290" s="14">
        <v>1.0646779806284047E-4</v>
      </c>
    </row>
    <row r="291" spans="1:12" x14ac:dyDescent="0.25">
      <c r="A291" s="11"/>
      <c r="B291" s="11" t="s">
        <v>521</v>
      </c>
      <c r="C291" s="12">
        <v>1.2383887312858975E-3</v>
      </c>
      <c r="D291" s="13">
        <v>8.6769992327430265E-5</v>
      </c>
      <c r="E291" s="11">
        <v>1.8514249046521731</v>
      </c>
      <c r="F291" s="11">
        <v>3.0568619589239346E-9</v>
      </c>
      <c r="G291" s="14">
        <v>0.71187898103888003</v>
      </c>
      <c r="H291" s="14">
        <v>4.8678639469717024E-5</v>
      </c>
      <c r="I291" s="14">
        <v>1.9979147692137593E-5</v>
      </c>
      <c r="J291" s="14">
        <v>1.2225797266573995E-5</v>
      </c>
      <c r="K291" s="14">
        <v>5.6735716457948761E-2</v>
      </c>
      <c r="L291" s="14">
        <v>3.3951483409881935E-5</v>
      </c>
    </row>
    <row r="292" spans="1:12" x14ac:dyDescent="0.25">
      <c r="A292" s="11"/>
      <c r="B292" s="11" t="s">
        <v>522</v>
      </c>
      <c r="C292" s="12">
        <v>1.2365576457492031E-3</v>
      </c>
      <c r="D292" s="13">
        <v>8.9746103762826582E-5</v>
      </c>
      <c r="E292" s="11">
        <v>0.93359739395628216</v>
      </c>
      <c r="F292" s="11">
        <v>3.492239293356818E-6</v>
      </c>
      <c r="G292" s="14">
        <v>0.71181431531339001</v>
      </c>
      <c r="H292" s="14">
        <v>1.0543986152660095E-4</v>
      </c>
      <c r="I292" s="14">
        <v>4.2988257058467959E-5</v>
      </c>
      <c r="J292" s="14">
        <v>2.7099638843439489E-5</v>
      </c>
      <c r="K292" s="14">
        <v>5.7064078141622697E-2</v>
      </c>
      <c r="L292" s="14">
        <v>7.0573285584499723E-5</v>
      </c>
    </row>
    <row r="293" spans="1:12" x14ac:dyDescent="0.25">
      <c r="A293" s="11"/>
      <c r="B293" s="11" t="s">
        <v>523</v>
      </c>
      <c r="C293" s="12">
        <v>1.2569612636766573E-3</v>
      </c>
      <c r="D293" s="13">
        <v>2.3616513297249797E-3</v>
      </c>
      <c r="E293" s="11">
        <v>1.6855105416177025</v>
      </c>
      <c r="F293" s="11">
        <v>2.2121412326338411E-6</v>
      </c>
      <c r="G293" s="14">
        <v>0.71175724441300403</v>
      </c>
      <c r="H293" s="14">
        <v>6.6636945910716064E-5</v>
      </c>
      <c r="I293" s="14">
        <v>2.069457474869522E-5</v>
      </c>
      <c r="J293" s="14">
        <v>1.4453403017974472E-5</v>
      </c>
      <c r="K293" s="14">
        <v>5.6408272128651717E-2</v>
      </c>
      <c r="L293" s="14">
        <v>4.0395136167061095E-5</v>
      </c>
    </row>
    <row r="294" spans="1:12" x14ac:dyDescent="0.25">
      <c r="A294" s="11"/>
      <c r="B294" s="11" t="s">
        <v>524</v>
      </c>
      <c r="C294" s="12">
        <v>1.2405967420518395E-3</v>
      </c>
      <c r="D294" s="13">
        <v>5.9528842123502291E-4</v>
      </c>
      <c r="E294" s="11">
        <v>0.83951746888376866</v>
      </c>
      <c r="F294" s="11">
        <v>6.2800143434968272E-6</v>
      </c>
      <c r="G294" s="14">
        <v>0.71182422066807594</v>
      </c>
      <c r="H294" s="14">
        <v>1.271789948253212E-4</v>
      </c>
      <c r="I294" s="14">
        <v>8.5064618300131591E-5</v>
      </c>
      <c r="J294" s="14">
        <v>2.6439850356006471E-5</v>
      </c>
      <c r="K294" s="14">
        <v>5.7101154991172291E-2</v>
      </c>
      <c r="L294" s="14">
        <v>1.0524230879037092E-4</v>
      </c>
    </row>
    <row r="295" spans="1:12" x14ac:dyDescent="0.25">
      <c r="A295" s="11"/>
      <c r="B295" s="11" t="s">
        <v>525</v>
      </c>
      <c r="C295" s="12">
        <v>1.2530628734469943E-3</v>
      </c>
      <c r="D295" s="13">
        <v>9.0182534349611513E-5</v>
      </c>
      <c r="E295" s="11">
        <v>1.5468724463884687</v>
      </c>
      <c r="F295" s="11">
        <v>2.8321882464802704E-5</v>
      </c>
      <c r="G295" s="14">
        <v>0.71184817514418375</v>
      </c>
      <c r="H295" s="14">
        <v>7.0929762687186936E-5</v>
      </c>
      <c r="I295" s="14">
        <v>7.7038202833111747E-5</v>
      </c>
      <c r="J295" s="14">
        <v>2.3329290810945674E-5</v>
      </c>
      <c r="K295" s="14">
        <v>5.6636136339236656E-2</v>
      </c>
      <c r="L295" s="14">
        <v>3.9771409572804141E-5</v>
      </c>
    </row>
    <row r="296" spans="1:12" x14ac:dyDescent="0.25">
      <c r="A296" s="11"/>
      <c r="B296" s="11" t="s">
        <v>526</v>
      </c>
      <c r="C296" s="12">
        <v>1.2363899861086583E-3</v>
      </c>
      <c r="D296" s="13">
        <v>9.9087364957380921E-4</v>
      </c>
      <c r="E296" s="11">
        <v>0.39820150922953279</v>
      </c>
      <c r="F296" s="11">
        <v>3.1011419782627921E-5</v>
      </c>
      <c r="G296" s="14">
        <v>0.71173029164713497</v>
      </c>
      <c r="H296" s="14">
        <v>2.1969197714104551E-4</v>
      </c>
      <c r="I296" s="14">
        <v>2.1284315880845412E-4</v>
      </c>
      <c r="J296" s="14">
        <v>8.5499749267892267E-5</v>
      </c>
      <c r="K296" s="14">
        <v>5.6904100401827765E-2</v>
      </c>
      <c r="L296" s="14">
        <v>1.7254045995861986E-4</v>
      </c>
    </row>
    <row r="297" spans="1:12" x14ac:dyDescent="0.25">
      <c r="A297" s="11"/>
      <c r="B297" s="11" t="s">
        <v>527</v>
      </c>
      <c r="C297" s="12">
        <v>1.2585910713079755E-3</v>
      </c>
      <c r="D297" s="13">
        <v>7.4835592820401856E-4</v>
      </c>
      <c r="E297" s="11">
        <v>1.6231938450162686</v>
      </c>
      <c r="F297" s="11">
        <v>8.3447335436101807E-6</v>
      </c>
      <c r="G297" s="14">
        <v>0.71184692448046383</v>
      </c>
      <c r="H297" s="14">
        <v>7.297574856370901E-5</v>
      </c>
      <c r="I297" s="14">
        <v>1.2267158674212109E-4</v>
      </c>
      <c r="J297" s="14">
        <v>1.8411671884172431E-5</v>
      </c>
      <c r="K297" s="14">
        <v>5.6523054275056057E-2</v>
      </c>
      <c r="L297" s="14">
        <v>3.8055228189231888E-5</v>
      </c>
    </row>
    <row r="298" spans="1:12" x14ac:dyDescent="0.25">
      <c r="A298" s="11"/>
      <c r="B298" s="11" t="s">
        <v>528</v>
      </c>
      <c r="C298" s="12">
        <v>1.2549158839958434E-3</v>
      </c>
      <c r="D298" s="13">
        <v>9.0994214047436408E-4</v>
      </c>
      <c r="E298" s="11">
        <v>0.63056141871469973</v>
      </c>
      <c r="F298" s="11">
        <v>1.7958074228114845E-5</v>
      </c>
      <c r="G298" s="14">
        <v>0.71178233063014118</v>
      </c>
      <c r="H298" s="14">
        <v>1.5232571587826658E-4</v>
      </c>
      <c r="I298" s="14">
        <v>5.6718880352192432E-5</v>
      </c>
      <c r="J298" s="14">
        <v>4.653096090176332E-5</v>
      </c>
      <c r="K298" s="14">
        <v>5.7123302328752568E-2</v>
      </c>
      <c r="L298" s="14">
        <v>1.0023465376566868E-4</v>
      </c>
    </row>
    <row r="299" spans="1:12" x14ac:dyDescent="0.25">
      <c r="A299" s="11"/>
      <c r="B299" s="11" t="s">
        <v>529</v>
      </c>
      <c r="C299" s="12">
        <v>1.2201645566970786E-3</v>
      </c>
      <c r="D299" s="13">
        <v>1.3089035527305508E-4</v>
      </c>
      <c r="E299" s="11">
        <v>1.5692765322249376</v>
      </c>
      <c r="F299" s="11">
        <v>6.3527605050787091E-5</v>
      </c>
      <c r="G299" s="14">
        <v>0.71189775742029593</v>
      </c>
      <c r="H299" s="14">
        <v>6.6290116013080684E-5</v>
      </c>
      <c r="I299" s="14">
        <v>1.250434754015442E-4</v>
      </c>
      <c r="J299" s="14">
        <v>5.1446718449931033E-5</v>
      </c>
      <c r="K299" s="14">
        <v>5.6696256027294556E-2</v>
      </c>
      <c r="L299" s="14">
        <v>4.0430968313887153E-5</v>
      </c>
    </row>
    <row r="300" spans="1:12" x14ac:dyDescent="0.25">
      <c r="A300" s="11"/>
      <c r="B300" s="11" t="s">
        <v>530</v>
      </c>
      <c r="C300" s="12">
        <v>1.3041584639184405E-3</v>
      </c>
      <c r="D300" s="13">
        <v>1.122666859255064E-3</v>
      </c>
      <c r="E300" s="11">
        <v>1.0935053986743717</v>
      </c>
      <c r="F300" s="11">
        <v>6.3474923392445698E-6</v>
      </c>
      <c r="G300" s="14">
        <v>0.71171817901608114</v>
      </c>
      <c r="H300" s="14">
        <v>1.0204486823502477E-4</v>
      </c>
      <c r="I300" s="14">
        <v>1.5237294382876534E-6</v>
      </c>
      <c r="J300" s="14">
        <v>2.085954081495819E-5</v>
      </c>
      <c r="K300" s="14">
        <v>5.6285883455020003E-2</v>
      </c>
      <c r="L300" s="14">
        <v>5.6770543029519741E-5</v>
      </c>
    </row>
    <row r="301" spans="1:12" x14ac:dyDescent="0.25">
      <c r="A301" s="11"/>
      <c r="B301" s="11" t="s">
        <v>531</v>
      </c>
      <c r="C301" s="12">
        <v>1.215360359293525E-3</v>
      </c>
      <c r="D301" s="13">
        <v>1.7423561497105678E-3</v>
      </c>
      <c r="E301" s="11">
        <v>0.89460067764767215</v>
      </c>
      <c r="F301" s="11">
        <v>8.0661639974748125E-6</v>
      </c>
      <c r="G301" s="14">
        <v>0.71191391128657455</v>
      </c>
      <c r="H301" s="14">
        <v>1.1220146554876466E-4</v>
      </c>
      <c r="I301" s="14">
        <v>5.0763696473370751E-5</v>
      </c>
      <c r="J301" s="14">
        <v>2.579851628967296E-5</v>
      </c>
      <c r="K301" s="14">
        <v>5.6677440164674846E-2</v>
      </c>
      <c r="L301" s="14">
        <v>7.6205477175262648E-5</v>
      </c>
    </row>
    <row r="302" spans="1:12" x14ac:dyDescent="0.25">
      <c r="A302" s="11"/>
      <c r="B302" s="11" t="s">
        <v>532</v>
      </c>
      <c r="C302" s="12">
        <v>1.1683415336181393E-3</v>
      </c>
      <c r="D302" s="13">
        <v>3.6253203924580267E-4</v>
      </c>
      <c r="E302" s="11">
        <v>1.006263722672502</v>
      </c>
      <c r="F302" s="11">
        <v>1.6105053407362001E-5</v>
      </c>
      <c r="G302" s="14">
        <v>0.71185935964237168</v>
      </c>
      <c r="H302" s="14">
        <v>9.4114017498771408E-5</v>
      </c>
      <c r="I302" s="14">
        <v>3.908954040196957E-5</v>
      </c>
      <c r="J302" s="14">
        <v>2.1282915317392729E-5</v>
      </c>
      <c r="K302" s="14">
        <v>5.7103866604040411E-2</v>
      </c>
      <c r="L302" s="14">
        <v>5.8772195003485994E-5</v>
      </c>
    </row>
    <row r="303" spans="1:12" x14ac:dyDescent="0.25">
      <c r="A303" s="11"/>
      <c r="B303" s="11" t="s">
        <v>533</v>
      </c>
      <c r="C303" s="12">
        <v>1.2737846381724344E-3</v>
      </c>
      <c r="D303" s="13">
        <v>2.897243153305095E-3</v>
      </c>
      <c r="E303" s="11">
        <v>1.5323043214781249</v>
      </c>
      <c r="F303" s="11">
        <v>1.2274632819760339E-6</v>
      </c>
      <c r="G303" s="14">
        <v>0.71192033930059995</v>
      </c>
      <c r="H303" s="14">
        <v>7.0223021469767839E-5</v>
      </c>
      <c r="I303" s="14">
        <v>1.3962160885297009E-5</v>
      </c>
      <c r="J303" s="14">
        <v>1.3833520925448517E-5</v>
      </c>
      <c r="K303" s="14">
        <v>5.6068644358874646E-2</v>
      </c>
      <c r="L303" s="14">
        <v>4.0957940326350531E-5</v>
      </c>
    </row>
    <row r="304" spans="1:12" x14ac:dyDescent="0.25">
      <c r="A304" s="11"/>
      <c r="B304" s="11" t="s">
        <v>534</v>
      </c>
      <c r="C304" s="12">
        <v>1.1829976151179269E-3</v>
      </c>
      <c r="D304" s="13">
        <v>8.3580867813230655E-4</v>
      </c>
      <c r="E304" s="11">
        <v>1.6689970011106658</v>
      </c>
      <c r="F304" s="11">
        <v>1.2209928327432495E-6</v>
      </c>
      <c r="G304" s="14">
        <v>0.71181804044673458</v>
      </c>
      <c r="H304" s="14">
        <v>7.0996596471086182E-5</v>
      </c>
      <c r="I304" s="14">
        <v>4.5283800019272739E-5</v>
      </c>
      <c r="J304" s="14">
        <v>1.3195778938195729E-5</v>
      </c>
      <c r="K304" s="14">
        <v>5.6532538823094385E-2</v>
      </c>
      <c r="L304" s="14">
        <v>3.9189599722786996E-5</v>
      </c>
    </row>
    <row r="305" spans="1:12" x14ac:dyDescent="0.25">
      <c r="A305" s="11"/>
      <c r="B305" s="11" t="s">
        <v>535</v>
      </c>
      <c r="C305" s="12">
        <v>1.2381159986955747E-3</v>
      </c>
      <c r="D305" s="13">
        <v>1.5224379181468721E-3</v>
      </c>
      <c r="E305" s="11">
        <v>1.5718749720238285</v>
      </c>
      <c r="F305" s="11">
        <v>3.3143920524289963E-5</v>
      </c>
      <c r="G305" s="14">
        <v>0.71167619291849105</v>
      </c>
      <c r="H305" s="14">
        <v>7.3598923927968267E-5</v>
      </c>
      <c r="I305" s="14">
        <v>9.3818361494455533E-5</v>
      </c>
      <c r="J305" s="14">
        <v>3.0001956515493743E-5</v>
      </c>
      <c r="K305" s="14">
        <v>5.6692402023221469E-2</v>
      </c>
      <c r="L305" s="14">
        <v>5.7130979205280449E-5</v>
      </c>
    </row>
    <row r="306" spans="1:12" x14ac:dyDescent="0.25">
      <c r="A306" s="11"/>
      <c r="B306" s="11" t="s">
        <v>536</v>
      </c>
      <c r="C306" s="12">
        <v>1.2074389671904188E-3</v>
      </c>
      <c r="D306" s="13">
        <v>1.4808190860307062E-3</v>
      </c>
      <c r="E306" s="11">
        <v>1.33473821666021</v>
      </c>
      <c r="F306" s="11">
        <v>5.4133237586252387E-5</v>
      </c>
      <c r="G306" s="14">
        <v>0.71182567925051565</v>
      </c>
      <c r="H306" s="14">
        <v>7.7112249268885429E-5</v>
      </c>
      <c r="I306" s="14">
        <v>1.0482412121437551E-5</v>
      </c>
      <c r="J306" s="14">
        <v>3.4102251020871427E-5</v>
      </c>
      <c r="K306" s="14">
        <v>5.6759140521885527E-2</v>
      </c>
      <c r="L306" s="14">
        <v>5.1749336752462601E-5</v>
      </c>
    </row>
    <row r="307" spans="1:12" x14ac:dyDescent="0.25">
      <c r="A307" s="11"/>
      <c r="B307" s="11" t="s">
        <v>537</v>
      </c>
      <c r="C307" s="12">
        <v>1.2211474855748148E-3</v>
      </c>
      <c r="D307" s="13">
        <v>5.5584292906796619E-4</v>
      </c>
      <c r="E307" s="11">
        <v>0.73310200761529365</v>
      </c>
      <c r="F307" s="11">
        <v>3.286885385744897E-5</v>
      </c>
      <c r="G307" s="14">
        <v>0.71187610200217344</v>
      </c>
      <c r="H307" s="14">
        <v>1.2170814560892981E-4</v>
      </c>
      <c r="I307" s="14">
        <v>8.7956072717345203E-4</v>
      </c>
      <c r="J307" s="14">
        <v>6.5408548741552897E-5</v>
      </c>
      <c r="K307" s="14">
        <v>5.7197221112733579E-2</v>
      </c>
      <c r="L307" s="14">
        <v>1.0502377048085224E-4</v>
      </c>
    </row>
    <row r="308" spans="1:12" x14ac:dyDescent="0.25">
      <c r="A308" s="11"/>
      <c r="B308" s="11"/>
      <c r="C308" s="12"/>
      <c r="D308" s="13"/>
      <c r="E308" s="11"/>
      <c r="F308" s="11"/>
      <c r="G308" s="14"/>
      <c r="H308" s="14"/>
      <c r="I308" s="14"/>
      <c r="J308" s="14"/>
      <c r="K308" s="14"/>
      <c r="L308" s="14"/>
    </row>
    <row r="309" spans="1:12" x14ac:dyDescent="0.25">
      <c r="A309" s="11" t="s">
        <v>544</v>
      </c>
      <c r="B309" s="11" t="s">
        <v>579</v>
      </c>
      <c r="C309" s="12">
        <v>5.2976060660919703E-3</v>
      </c>
      <c r="D309" s="13">
        <v>2.1173982644728776E-4</v>
      </c>
      <c r="E309" s="11">
        <v>2.5566297052746432</v>
      </c>
      <c r="F309" s="11">
        <v>7.075871354554935E-5</v>
      </c>
      <c r="G309" s="14">
        <v>0.71184565531585708</v>
      </c>
      <c r="H309" s="14">
        <v>4.6177763585735544E-5</v>
      </c>
      <c r="I309" s="14">
        <v>1.819027058596017E-5</v>
      </c>
      <c r="J309" s="14">
        <v>9.1728192061299959E-6</v>
      </c>
      <c r="K309" s="14">
        <v>5.6373371104922E-2</v>
      </c>
      <c r="L309" s="14">
        <v>3.0833276976431307E-5</v>
      </c>
    </row>
    <row r="310" spans="1:12" x14ac:dyDescent="0.25">
      <c r="A310" s="11"/>
      <c r="B310" s="11" t="s">
        <v>428</v>
      </c>
      <c r="C310" s="12">
        <v>6.3108160641256262E-3</v>
      </c>
      <c r="D310" s="13">
        <v>3.3484480587048427E-4</v>
      </c>
      <c r="E310" s="11">
        <v>2.2784071967383972</v>
      </c>
      <c r="F310" s="11">
        <v>7.3668314343190895E-5</v>
      </c>
      <c r="G310" s="14">
        <v>0.71180629743270107</v>
      </c>
      <c r="H310" s="14">
        <v>5.1655623230882584E-5</v>
      </c>
      <c r="I310" s="14">
        <v>4.2450137445215747E-5</v>
      </c>
      <c r="J310" s="14">
        <v>1.2654466107621613E-5</v>
      </c>
      <c r="K310" s="14">
        <v>5.6478694810503903E-2</v>
      </c>
      <c r="L310" s="14">
        <v>3.716220906707315E-5</v>
      </c>
    </row>
    <row r="311" spans="1:12" x14ac:dyDescent="0.25">
      <c r="A311" s="11"/>
      <c r="B311" s="11" t="s">
        <v>429</v>
      </c>
      <c r="C311" s="12">
        <v>4.8633383496199285E-3</v>
      </c>
      <c r="D311" s="13">
        <v>2.5397595891295905E-4</v>
      </c>
      <c r="E311" s="11">
        <v>1.2323203316908775</v>
      </c>
      <c r="F311" s="11">
        <v>7.0175620384327567E-5</v>
      </c>
      <c r="G311" s="14">
        <v>0.71189519471332929</v>
      </c>
      <c r="H311" s="14">
        <v>9.2682046458707939E-5</v>
      </c>
      <c r="I311" s="14">
        <v>1.0864845988974081E-4</v>
      </c>
      <c r="J311" s="14">
        <v>2.3853549029455227E-5</v>
      </c>
      <c r="K311" s="14">
        <v>5.6328893766849297E-2</v>
      </c>
      <c r="L311" s="14">
        <v>6.8019855960553928E-5</v>
      </c>
    </row>
    <row r="312" spans="1:12" x14ac:dyDescent="0.25">
      <c r="A312" s="11"/>
      <c r="B312" s="11" t="s">
        <v>430</v>
      </c>
      <c r="C312" s="12">
        <v>4.6610995603153663E-3</v>
      </c>
      <c r="D312" s="13">
        <v>1.8418310688340551E-4</v>
      </c>
      <c r="E312" s="11">
        <v>2.4480574126844896</v>
      </c>
      <c r="F312" s="11">
        <v>6.760306664083781E-5</v>
      </c>
      <c r="G312" s="14">
        <v>0.71175988271609503</v>
      </c>
      <c r="H312" s="14">
        <v>4.5670988911166559E-5</v>
      </c>
      <c r="I312" s="14">
        <v>2.226560636311811E-5</v>
      </c>
      <c r="J312" s="14">
        <v>1.055214389683372E-5</v>
      </c>
      <c r="K312" s="14">
        <v>5.6548873871592999E-2</v>
      </c>
      <c r="L312" s="14">
        <v>2.8930543011832987E-5</v>
      </c>
    </row>
    <row r="313" spans="1:12" x14ac:dyDescent="0.25">
      <c r="A313" s="11"/>
      <c r="B313" s="11" t="s">
        <v>431</v>
      </c>
      <c r="C313" s="12">
        <v>4.6125799381793176E-3</v>
      </c>
      <c r="D313" s="13">
        <v>2.4201291822272016E-4</v>
      </c>
      <c r="E313" s="11">
        <v>2.3892268661694627</v>
      </c>
      <c r="F313" s="11">
        <v>6.0542351905106025E-5</v>
      </c>
      <c r="G313" s="14">
        <v>0.71186413517084857</v>
      </c>
      <c r="H313" s="14">
        <v>4.6909783894702745E-5</v>
      </c>
      <c r="I313" s="14">
        <v>4.5304450877585612E-5</v>
      </c>
      <c r="J313" s="14">
        <v>8.9098511064793566E-6</v>
      </c>
      <c r="K313" s="14">
        <v>5.6558274061390003E-2</v>
      </c>
      <c r="L313" s="14">
        <v>3.4363369046205409E-5</v>
      </c>
    </row>
    <row r="314" spans="1:12" x14ac:dyDescent="0.25">
      <c r="A314" s="11"/>
      <c r="B314" s="11" t="s">
        <v>432</v>
      </c>
      <c r="C314" s="12">
        <v>4.5823961465388009E-3</v>
      </c>
      <c r="D314" s="13">
        <v>1.6682284690375696E-4</v>
      </c>
      <c r="E314" s="11">
        <v>2.4263504958036606</v>
      </c>
      <c r="F314" s="11">
        <v>4.8717980688001768E-5</v>
      </c>
      <c r="G314" s="14">
        <v>0.71185219323721649</v>
      </c>
      <c r="H314" s="14">
        <v>4.8926901812558432E-5</v>
      </c>
      <c r="I314" s="14">
        <v>4.5048350573007819E-7</v>
      </c>
      <c r="J314" s="14">
        <v>9.3371313778540258E-6</v>
      </c>
      <c r="K314" s="14">
        <v>5.6401898600566602E-2</v>
      </c>
      <c r="L314" s="14">
        <v>3.073348580593278E-5</v>
      </c>
    </row>
    <row r="315" spans="1:12" x14ac:dyDescent="0.25">
      <c r="A315" s="11"/>
      <c r="B315" s="11" t="s">
        <v>433</v>
      </c>
      <c r="C315" s="12">
        <v>4.5023875781316823E-3</v>
      </c>
      <c r="D315" s="13">
        <v>1.3855910019253028E-4</v>
      </c>
      <c r="E315" s="11">
        <v>2.7194162215668376</v>
      </c>
      <c r="F315" s="11">
        <v>8.4440523742119753E-5</v>
      </c>
      <c r="G315" s="14">
        <v>0.71175081773894755</v>
      </c>
      <c r="H315" s="14">
        <v>4.7903801096224877E-5</v>
      </c>
      <c r="I315" s="14">
        <v>4.6616102772555747E-5</v>
      </c>
      <c r="J315" s="14">
        <v>1.0027512401144271E-5</v>
      </c>
      <c r="K315" s="14">
        <v>5.6458131224036999E-2</v>
      </c>
      <c r="L315" s="14">
        <v>2.9573379528088403E-5</v>
      </c>
    </row>
    <row r="316" spans="1:12" x14ac:dyDescent="0.25">
      <c r="A316" s="11"/>
      <c r="B316" s="11" t="s">
        <v>434</v>
      </c>
      <c r="C316" s="12">
        <v>4.4709473563559693E-3</v>
      </c>
      <c r="D316" s="13">
        <v>1.7257477888843898E-4</v>
      </c>
      <c r="E316" s="11">
        <v>2.6044233505846139</v>
      </c>
      <c r="F316" s="11">
        <v>4.9462730110907227E-5</v>
      </c>
      <c r="G316" s="14">
        <v>0.71183694733534353</v>
      </c>
      <c r="H316" s="14">
        <v>4.4668155482819185E-5</v>
      </c>
      <c r="I316" s="14">
        <v>2.446802214507628E-5</v>
      </c>
      <c r="J316" s="14">
        <v>8.628130076716616E-6</v>
      </c>
      <c r="K316" s="14">
        <v>5.6479392546639098E-2</v>
      </c>
      <c r="L316" s="14">
        <v>2.7259474795119109E-5</v>
      </c>
    </row>
    <row r="317" spans="1:12" x14ac:dyDescent="0.25">
      <c r="A317" s="11"/>
      <c r="B317" s="11" t="s">
        <v>435</v>
      </c>
      <c r="C317" s="12">
        <v>4.4777817410090442E-3</v>
      </c>
      <c r="D317" s="13">
        <v>1.5176995212005373E-4</v>
      </c>
      <c r="E317" s="11">
        <v>2.4710166914873937</v>
      </c>
      <c r="F317" s="11">
        <v>1.1257222683346207E-4</v>
      </c>
      <c r="G317" s="14">
        <v>0.71175151039446261</v>
      </c>
      <c r="H317" s="14">
        <v>5.2886554078827871E-5</v>
      </c>
      <c r="I317" s="14">
        <v>8.2525292788270815E-5</v>
      </c>
      <c r="J317" s="14">
        <v>4.6044660671240102E-5</v>
      </c>
      <c r="K317" s="14">
        <v>5.6470949572064298E-2</v>
      </c>
      <c r="L317" s="14">
        <v>2.759459021228946E-5</v>
      </c>
    </row>
    <row r="318" spans="1:12" x14ac:dyDescent="0.25">
      <c r="A318" s="11"/>
      <c r="B318" s="11" t="s">
        <v>436</v>
      </c>
      <c r="C318" s="12">
        <v>4.4669503785839506E-3</v>
      </c>
      <c r="D318" s="13">
        <v>1.4918026219867868E-4</v>
      </c>
      <c r="E318" s="11">
        <v>2.5669548089808765</v>
      </c>
      <c r="F318" s="11">
        <v>5.8125083650404695E-5</v>
      </c>
      <c r="G318" s="14">
        <v>0.71177761273969564</v>
      </c>
      <c r="H318" s="14">
        <v>4.5754611557973773E-5</v>
      </c>
      <c r="I318" s="14">
        <v>4.5461919360668233E-5</v>
      </c>
      <c r="J318" s="14">
        <v>8.1290866261572392E-6</v>
      </c>
      <c r="K318" s="14">
        <v>5.6450970977599997E-2</v>
      </c>
      <c r="L318" s="14">
        <v>3.2144515640205734E-5</v>
      </c>
    </row>
    <row r="319" spans="1:12" x14ac:dyDescent="0.25">
      <c r="A319" s="11"/>
      <c r="B319" s="11" t="s">
        <v>437</v>
      </c>
      <c r="C319" s="12">
        <v>5.9718027957243033E-3</v>
      </c>
      <c r="D319" s="13">
        <v>3.1405783665717661E-4</v>
      </c>
      <c r="E319" s="11">
        <v>2.3049370308715087</v>
      </c>
      <c r="F319" s="11">
        <v>6.0460287748841302E-5</v>
      </c>
      <c r="G319" s="14">
        <v>0.71187703131147184</v>
      </c>
      <c r="H319" s="14">
        <v>5.267415382731117E-5</v>
      </c>
      <c r="I319" s="14">
        <v>2.5422297259556598E-5</v>
      </c>
      <c r="J319" s="14">
        <v>1.0384050735341127E-5</v>
      </c>
      <c r="K319" s="14">
        <v>5.6554100086811297E-2</v>
      </c>
      <c r="L319" s="14">
        <v>3.8417126709143511E-5</v>
      </c>
    </row>
    <row r="320" spans="1:12" x14ac:dyDescent="0.25">
      <c r="A320" s="11"/>
      <c r="B320" s="11" t="s">
        <v>438</v>
      </c>
      <c r="C320" s="12">
        <v>5.3925915081802604E-3</v>
      </c>
      <c r="D320" s="13">
        <v>2.3938077671948235E-4</v>
      </c>
      <c r="E320" s="11">
        <v>2.3491855205752565</v>
      </c>
      <c r="F320" s="11">
        <v>5.0258972749315172E-5</v>
      </c>
      <c r="G320" s="14">
        <v>0.71188286571510417</v>
      </c>
      <c r="H320" s="14">
        <v>4.650964069993279E-5</v>
      </c>
      <c r="I320" s="14">
        <v>-1.9210385794889766E-6</v>
      </c>
      <c r="J320" s="14">
        <v>8.7910916006259264E-6</v>
      </c>
      <c r="K320" s="14">
        <v>5.6274152622808001E-2</v>
      </c>
      <c r="L320" s="14">
        <v>3.2249749927359478E-5</v>
      </c>
    </row>
    <row r="321" spans="1:12" x14ac:dyDescent="0.25">
      <c r="A321" s="11"/>
      <c r="B321" s="11" t="s">
        <v>439</v>
      </c>
      <c r="C321" s="12">
        <v>5.0108480437903672E-3</v>
      </c>
      <c r="D321" s="13">
        <v>2.0021424865049106E-4</v>
      </c>
      <c r="E321" s="11">
        <v>2.3663481966495681</v>
      </c>
      <c r="F321" s="11">
        <v>4.8292541438333165E-5</v>
      </c>
      <c r="G321" s="14">
        <v>0.71178980519194168</v>
      </c>
      <c r="H321" s="14">
        <v>4.7439072503665748E-5</v>
      </c>
      <c r="I321" s="14">
        <v>8.6092696528599404E-6</v>
      </c>
      <c r="J321" s="14">
        <v>1.1399720092813445E-5</v>
      </c>
      <c r="K321" s="14">
        <v>5.6409754707485001E-2</v>
      </c>
      <c r="L321" s="14">
        <v>2.865338435030735E-5</v>
      </c>
    </row>
    <row r="322" spans="1:12" x14ac:dyDescent="0.25">
      <c r="A322" s="11"/>
      <c r="B322" s="11" t="s">
        <v>440</v>
      </c>
      <c r="C322" s="12">
        <v>4.7330235840043122E-3</v>
      </c>
      <c r="D322" s="13">
        <v>3.9558971277626245E-4</v>
      </c>
      <c r="E322" s="11">
        <v>2.390341097664185</v>
      </c>
      <c r="F322" s="11">
        <v>4.3331959142091666E-5</v>
      </c>
      <c r="G322" s="14">
        <v>0.71184885425885958</v>
      </c>
      <c r="H322" s="14">
        <v>4.9596963189455458E-5</v>
      </c>
      <c r="I322" s="14">
        <v>1.017627447096125E-5</v>
      </c>
      <c r="J322" s="14">
        <v>1.0002918516034394E-5</v>
      </c>
      <c r="K322" s="14">
        <v>5.6413828501116842E-2</v>
      </c>
      <c r="L322" s="14">
        <v>3.3991918727661263E-5</v>
      </c>
    </row>
    <row r="323" spans="1:12" x14ac:dyDescent="0.25">
      <c r="A323" s="11"/>
      <c r="B323" s="11" t="s">
        <v>441</v>
      </c>
      <c r="C323" s="12">
        <v>4.5512975250104858E-3</v>
      </c>
      <c r="D323" s="13">
        <v>1.7656868484057324E-4</v>
      </c>
      <c r="E323" s="11">
        <v>2.5120960740549894</v>
      </c>
      <c r="F323" s="11">
        <v>5.1968082664973006E-5</v>
      </c>
      <c r="G323" s="14">
        <v>0.71180033437659684</v>
      </c>
      <c r="H323" s="14">
        <v>4.4590616005811015E-5</v>
      </c>
      <c r="I323" s="14">
        <v>6.4245201440585201E-6</v>
      </c>
      <c r="J323" s="14">
        <v>8.8887124042730858E-6</v>
      </c>
      <c r="K323" s="14">
        <v>5.6567782916823163E-2</v>
      </c>
      <c r="L323" s="14">
        <v>3.2944460823333169E-5</v>
      </c>
    </row>
    <row r="324" spans="1:12" x14ac:dyDescent="0.25">
      <c r="A324" s="11"/>
      <c r="B324" s="11" t="s">
        <v>442</v>
      </c>
      <c r="C324" s="12">
        <v>4.4043066291397344E-3</v>
      </c>
      <c r="D324" s="13">
        <v>3.7783991702365871E-4</v>
      </c>
      <c r="E324" s="11">
        <v>2.5685996741564483</v>
      </c>
      <c r="F324" s="11">
        <v>6.4185465668696769E-5</v>
      </c>
      <c r="G324" s="14">
        <v>0.7118383127650979</v>
      </c>
      <c r="H324" s="14">
        <v>4.8112014986726449E-5</v>
      </c>
      <c r="I324" s="14">
        <v>2.7207592304375918E-5</v>
      </c>
      <c r="J324" s="14">
        <v>9.9723803015015503E-6</v>
      </c>
      <c r="K324" s="14">
        <v>5.652482121109207E-2</v>
      </c>
      <c r="L324" s="14">
        <v>2.7199239625046671E-5</v>
      </c>
    </row>
    <row r="325" spans="1:12" x14ac:dyDescent="0.25">
      <c r="A325" s="11"/>
      <c r="B325" s="11" t="s">
        <v>443</v>
      </c>
      <c r="C325" s="12">
        <v>4.2653913891407902E-3</v>
      </c>
      <c r="D325" s="13">
        <v>3.5109054260018741E-4</v>
      </c>
      <c r="E325" s="11">
        <v>2.4445958896681512</v>
      </c>
      <c r="F325" s="11">
        <v>5.6292319304504328E-5</v>
      </c>
      <c r="G325" s="14">
        <v>0.71189446923704525</v>
      </c>
      <c r="H325" s="14">
        <v>5.2974764243137468E-5</v>
      </c>
      <c r="I325" s="14">
        <v>3.7969120637679522E-5</v>
      </c>
      <c r="J325" s="14">
        <v>9.6397972197936544E-6</v>
      </c>
      <c r="K325" s="14">
        <v>5.6576717712748102E-2</v>
      </c>
      <c r="L325" s="14">
        <v>3.1858537106426974E-5</v>
      </c>
    </row>
    <row r="326" spans="1:12" x14ac:dyDescent="0.25">
      <c r="A326" s="11"/>
      <c r="B326" s="11" t="s">
        <v>444</v>
      </c>
      <c r="C326" s="12">
        <v>4.2653913891407902E-3</v>
      </c>
      <c r="D326" s="13">
        <v>3.5109054260018741E-4</v>
      </c>
      <c r="E326" s="11">
        <v>2.4445958896681512</v>
      </c>
      <c r="F326" s="11">
        <v>5.6292319304504328E-5</v>
      </c>
      <c r="G326" s="14">
        <v>0.71190664475408472</v>
      </c>
      <c r="H326" s="14">
        <v>5.3555082085478224E-5</v>
      </c>
      <c r="I326" s="14">
        <v>3.7862390049776424E-5</v>
      </c>
      <c r="J326" s="14">
        <v>9.6279985295085214E-6</v>
      </c>
      <c r="K326" s="14">
        <v>5.6568187209798698E-2</v>
      </c>
      <c r="L326" s="14">
        <v>3.1381184326678537E-5</v>
      </c>
    </row>
    <row r="327" spans="1:12" x14ac:dyDescent="0.25">
      <c r="A327" s="11"/>
      <c r="B327" s="11" t="s">
        <v>445</v>
      </c>
      <c r="C327" s="12">
        <v>4.1608821760517143E-3</v>
      </c>
      <c r="D327" s="13">
        <v>2.0588231729947668E-4</v>
      </c>
      <c r="E327" s="11">
        <v>2.35616162134983</v>
      </c>
      <c r="F327" s="11">
        <v>3.9902755791600357E-5</v>
      </c>
      <c r="G327" s="14">
        <v>0.71189607285554624</v>
      </c>
      <c r="H327" s="14">
        <v>4.4643146577042332E-5</v>
      </c>
      <c r="I327" s="14">
        <v>1.9451545960994781E-5</v>
      </c>
      <c r="J327" s="14">
        <v>8.9997338522913547E-6</v>
      </c>
      <c r="K327" s="14">
        <v>5.6603314782928578E-2</v>
      </c>
      <c r="L327" s="14">
        <v>2.8693544882960181E-5</v>
      </c>
    </row>
    <row r="328" spans="1:12" x14ac:dyDescent="0.25">
      <c r="A328" s="11"/>
      <c r="B328" s="11" t="s">
        <v>446</v>
      </c>
      <c r="C328" s="12">
        <v>4.0261043200724694E-3</v>
      </c>
      <c r="D328" s="13">
        <v>1.2786629766092699E-4</v>
      </c>
      <c r="E328" s="11">
        <v>2.4317570101513475</v>
      </c>
      <c r="F328" s="11">
        <v>5.1278123534399628E-5</v>
      </c>
      <c r="G328" s="14">
        <v>0.7118527943870212</v>
      </c>
      <c r="H328" s="14">
        <v>4.8346227236507464E-5</v>
      </c>
      <c r="I328" s="14">
        <v>3.6719146975486061E-5</v>
      </c>
      <c r="J328" s="14">
        <v>1.1610593878757207E-5</v>
      </c>
      <c r="K328" s="14">
        <v>5.6615369236933909E-2</v>
      </c>
      <c r="L328" s="14">
        <v>3.0367827221983159E-5</v>
      </c>
    </row>
    <row r="329" spans="1:12" x14ac:dyDescent="0.25">
      <c r="A329" s="11"/>
      <c r="B329" s="11" t="s">
        <v>447</v>
      </c>
      <c r="C329" s="12">
        <v>3.9982320109889632E-3</v>
      </c>
      <c r="D329" s="13">
        <v>1.5129039331048013E-4</v>
      </c>
      <c r="E329" s="11">
        <v>2.5113451006273788</v>
      </c>
      <c r="F329" s="11">
        <v>6.9854923922720027E-5</v>
      </c>
      <c r="G329" s="14">
        <v>0.71176744896811361</v>
      </c>
      <c r="H329" s="14">
        <v>4.8320341948988458E-5</v>
      </c>
      <c r="I329" s="14">
        <v>5.3079581845746081E-5</v>
      </c>
      <c r="J329" s="14">
        <v>2.2552952196508955E-5</v>
      </c>
      <c r="K329" s="14">
        <v>5.6571541703866302E-2</v>
      </c>
      <c r="L329" s="14">
        <v>2.9467438779422814E-5</v>
      </c>
    </row>
    <row r="330" spans="1:12" x14ac:dyDescent="0.25">
      <c r="A330" s="11"/>
      <c r="B330" s="11" t="s">
        <v>448</v>
      </c>
      <c r="C330" s="12">
        <v>3.7562065909784287E-3</v>
      </c>
      <c r="D330" s="13">
        <v>3.1269314104882329E-4</v>
      </c>
      <c r="E330" s="11">
        <v>2.3602866766434731</v>
      </c>
      <c r="F330" s="11">
        <v>3.6153118824914193E-5</v>
      </c>
      <c r="G330" s="14">
        <v>0.71187178949501184</v>
      </c>
      <c r="H330" s="14">
        <v>4.3628618651206919E-5</v>
      </c>
      <c r="I330" s="14">
        <v>-9.356740192191824E-6</v>
      </c>
      <c r="J330" s="14">
        <v>9.0836442261314213E-6</v>
      </c>
      <c r="K330" s="14">
        <v>5.6566940647464703E-2</v>
      </c>
      <c r="L330" s="14">
        <v>3.2917343576543223E-5</v>
      </c>
    </row>
    <row r="331" spans="1:12" x14ac:dyDescent="0.25">
      <c r="A331" s="11"/>
      <c r="B331" s="11" t="s">
        <v>449</v>
      </c>
      <c r="C331" s="12">
        <v>3.6648106319076392E-3</v>
      </c>
      <c r="D331" s="13">
        <v>2.3453277293247895E-4</v>
      </c>
      <c r="E331" s="11">
        <v>2.2555387985355453</v>
      </c>
      <c r="F331" s="11">
        <v>3.3500739904581879E-5</v>
      </c>
      <c r="G331" s="14">
        <v>0.71186394153168131</v>
      </c>
      <c r="H331" s="14">
        <v>5.3245991385148375E-5</v>
      </c>
      <c r="I331" s="14">
        <v>2.4086215164218724E-5</v>
      </c>
      <c r="J331" s="14">
        <v>9.5304596570445151E-6</v>
      </c>
      <c r="K331" s="14">
        <v>5.6458103920713001E-2</v>
      </c>
      <c r="L331" s="14">
        <v>3.0570570295574539E-5</v>
      </c>
    </row>
    <row r="332" spans="1:12" x14ac:dyDescent="0.25">
      <c r="A332" s="11"/>
      <c r="B332" s="11" t="s">
        <v>450</v>
      </c>
      <c r="C332" s="12">
        <v>3.5803136223822086E-3</v>
      </c>
      <c r="D332" s="13">
        <v>2.1405011718428907E-4</v>
      </c>
      <c r="E332" s="11">
        <v>2.3550983248180599</v>
      </c>
      <c r="F332" s="11">
        <v>4.6619130202180223E-5</v>
      </c>
      <c r="G332" s="14">
        <v>0.71173310816508106</v>
      </c>
      <c r="H332" s="14">
        <v>4.4144815332233826E-5</v>
      </c>
      <c r="I332" s="14">
        <v>-1.3070073691274849E-5</v>
      </c>
      <c r="J332" s="14">
        <v>1.0446613975446108E-5</v>
      </c>
      <c r="K332" s="14">
        <v>5.6465279855283601E-2</v>
      </c>
      <c r="L332" s="14">
        <v>3.2086744172133283E-5</v>
      </c>
    </row>
    <row r="333" spans="1:12" x14ac:dyDescent="0.25">
      <c r="A333" s="11"/>
      <c r="B333" s="11" t="s">
        <v>451</v>
      </c>
      <c r="C333" s="12">
        <v>3.4293422099658734E-3</v>
      </c>
      <c r="D333" s="13">
        <v>1.5482851503046942E-4</v>
      </c>
      <c r="E333" s="11">
        <v>2.4081259303742653</v>
      </c>
      <c r="F333" s="11">
        <v>2.6020945411522592E-5</v>
      </c>
      <c r="G333" s="14">
        <v>0.7117860468175401</v>
      </c>
      <c r="H333" s="14">
        <v>5.3878095665715578E-5</v>
      </c>
      <c r="I333" s="14">
        <v>3.1644478546853385E-6</v>
      </c>
      <c r="J333" s="14">
        <v>9.3789390862978149E-6</v>
      </c>
      <c r="K333" s="14">
        <v>5.6493004260460902E-2</v>
      </c>
      <c r="L333" s="14">
        <v>2.8782138430461399E-5</v>
      </c>
    </row>
    <row r="334" spans="1:12" x14ac:dyDescent="0.25">
      <c r="A334" s="11"/>
      <c r="B334" s="11" t="s">
        <v>452</v>
      </c>
      <c r="C334" s="12">
        <v>3.331979365941054E-3</v>
      </c>
      <c r="D334" s="13">
        <v>1.8544369624898022E-4</v>
      </c>
      <c r="E334" s="11">
        <v>2.4443746196434271</v>
      </c>
      <c r="F334" s="11">
        <v>3.4599971138834746E-5</v>
      </c>
      <c r="G334" s="14">
        <v>0.71180238280019759</v>
      </c>
      <c r="H334" s="14">
        <v>4.8808919340101087E-5</v>
      </c>
      <c r="I334" s="14">
        <v>5.7719449629095135E-6</v>
      </c>
      <c r="J334" s="14">
        <v>8.603397846711437E-6</v>
      </c>
      <c r="K334" s="14">
        <v>5.6391289334612599E-2</v>
      </c>
      <c r="L334" s="14">
        <v>3.35008526100974E-5</v>
      </c>
    </row>
    <row r="335" spans="1:12" x14ac:dyDescent="0.25">
      <c r="A335" s="11"/>
      <c r="B335" s="11" t="s">
        <v>453</v>
      </c>
      <c r="C335" s="12">
        <v>3.3366033473564731E-3</v>
      </c>
      <c r="D335" s="13">
        <v>1.0337529331840819E-3</v>
      </c>
      <c r="E335" s="11">
        <v>2.1436566439673532</v>
      </c>
      <c r="F335" s="11">
        <v>4.3471642329877402E-5</v>
      </c>
      <c r="G335" s="14">
        <v>0.71173535660043252</v>
      </c>
      <c r="H335" s="14">
        <v>5.8639360444877225E-5</v>
      </c>
      <c r="I335" s="14">
        <v>5.4731802223613549E-5</v>
      </c>
      <c r="J335" s="14">
        <v>1.0156467116418642E-5</v>
      </c>
      <c r="K335" s="14">
        <v>5.6294483539491E-2</v>
      </c>
      <c r="L335" s="14">
        <v>3.2772958794074778E-5</v>
      </c>
    </row>
    <row r="336" spans="1:12" x14ac:dyDescent="0.25">
      <c r="A336" s="11"/>
      <c r="B336" s="11" t="s">
        <v>454</v>
      </c>
      <c r="C336" s="12">
        <v>3.2460293337759449E-3</v>
      </c>
      <c r="D336" s="13">
        <v>8.7251644703171009E-4</v>
      </c>
      <c r="E336" s="11">
        <v>2.3241421487742917</v>
      </c>
      <c r="F336" s="11">
        <v>4.1765509519355009E-5</v>
      </c>
      <c r="G336" s="14">
        <v>0.71177843221010773</v>
      </c>
      <c r="H336" s="14">
        <v>4.4934595145727067E-5</v>
      </c>
      <c r="I336" s="14">
        <v>8.6952844933624674E-6</v>
      </c>
      <c r="J336" s="14">
        <v>1.1763770177374165E-5</v>
      </c>
      <c r="K336" s="14">
        <v>5.6542783086386002E-2</v>
      </c>
      <c r="L336" s="14">
        <v>3.3252782490645914E-5</v>
      </c>
    </row>
    <row r="337" spans="1:12" x14ac:dyDescent="0.25">
      <c r="A337" s="11"/>
      <c r="B337" s="11" t="s">
        <v>455</v>
      </c>
      <c r="C337" s="12">
        <v>3.2400402881620264E-3</v>
      </c>
      <c r="D337" s="13">
        <v>1.2355905568780669E-4</v>
      </c>
      <c r="E337" s="11">
        <v>2.4534667547519464</v>
      </c>
      <c r="F337" s="11">
        <v>2.6448525128406333E-5</v>
      </c>
      <c r="G337" s="14">
        <v>0.71187800214774266</v>
      </c>
      <c r="H337" s="14">
        <v>4.4599728840528441E-5</v>
      </c>
      <c r="I337" s="14">
        <v>1.9347003144980986E-5</v>
      </c>
      <c r="J337" s="14">
        <v>9.242974654981264E-6</v>
      </c>
      <c r="K337" s="14">
        <v>5.6623647881113584E-2</v>
      </c>
      <c r="L337" s="14">
        <v>2.7896598440271034E-5</v>
      </c>
    </row>
    <row r="338" spans="1:12" x14ac:dyDescent="0.25">
      <c r="A338" s="11"/>
      <c r="B338" s="11" t="s">
        <v>456</v>
      </c>
      <c r="C338" s="12">
        <v>3.2212853000240242E-3</v>
      </c>
      <c r="D338" s="13">
        <v>1.305694041347609E-4</v>
      </c>
      <c r="E338" s="11">
        <v>2.3937714835595734</v>
      </c>
      <c r="F338" s="11">
        <v>3.3188995719213775E-5</v>
      </c>
      <c r="G338" s="14">
        <v>0.71189817834420788</v>
      </c>
      <c r="H338" s="14">
        <v>5.1901265306163476E-5</v>
      </c>
      <c r="I338" s="14">
        <v>1.5267159420718585E-5</v>
      </c>
      <c r="J338" s="14">
        <v>9.0129744211026064E-6</v>
      </c>
      <c r="K338" s="14">
        <v>5.6378359556741101E-2</v>
      </c>
      <c r="L338" s="14">
        <v>3.0272397511115811E-5</v>
      </c>
    </row>
    <row r="339" spans="1:12" x14ac:dyDescent="0.25">
      <c r="A339" s="11"/>
      <c r="B339" s="11" t="s">
        <v>457</v>
      </c>
      <c r="C339" s="12">
        <v>3.1560349631393923E-3</v>
      </c>
      <c r="D339" s="13">
        <v>6.3099827512006824E-4</v>
      </c>
      <c r="E339" s="11">
        <v>2.4231272485223858</v>
      </c>
      <c r="F339" s="11">
        <v>4.4086793462840643E-5</v>
      </c>
      <c r="G339" s="14">
        <v>0.71175785231851085</v>
      </c>
      <c r="H339" s="14">
        <v>5.0095431722586792E-5</v>
      </c>
      <c r="I339" s="14">
        <v>4.0516812432417073E-5</v>
      </c>
      <c r="J339" s="14">
        <v>9.5413065314953911E-6</v>
      </c>
      <c r="K339" s="14">
        <v>5.6479487909702801E-2</v>
      </c>
      <c r="L339" s="14">
        <v>2.9023899516461286E-5</v>
      </c>
    </row>
    <row r="340" spans="1:12" x14ac:dyDescent="0.25">
      <c r="A340" s="11"/>
      <c r="B340" s="11" t="s">
        <v>458</v>
      </c>
      <c r="C340" s="12">
        <v>3.1828805358661209E-3</v>
      </c>
      <c r="D340" s="13">
        <v>7.9774154223415518E-4</v>
      </c>
      <c r="E340" s="11">
        <v>2.2717585320253169</v>
      </c>
      <c r="F340" s="11">
        <v>2.4718194126166391E-5</v>
      </c>
      <c r="G340" s="14">
        <v>0.71187967833029775</v>
      </c>
      <c r="H340" s="14">
        <v>5.1337211535398708E-5</v>
      </c>
      <c r="I340" s="14">
        <v>1.1832457231519468E-5</v>
      </c>
      <c r="J340" s="14">
        <v>9.6900410694862657E-6</v>
      </c>
      <c r="K340" s="14">
        <v>5.6472608196596802E-2</v>
      </c>
      <c r="L340" s="14">
        <v>2.9983782615474383E-5</v>
      </c>
    </row>
    <row r="341" spans="1:12" x14ac:dyDescent="0.25">
      <c r="A341" s="11"/>
      <c r="B341" s="11" t="s">
        <v>459</v>
      </c>
      <c r="C341" s="12">
        <v>3.1463806958617422E-3</v>
      </c>
      <c r="D341" s="13">
        <v>9.5116385206910807E-4</v>
      </c>
      <c r="E341" s="11">
        <v>2.4141899440302339</v>
      </c>
      <c r="F341" s="11">
        <v>3.8664008735476082E-5</v>
      </c>
      <c r="G341" s="14">
        <v>0.71180854673441907</v>
      </c>
      <c r="H341" s="14">
        <v>4.7361381546506937E-5</v>
      </c>
      <c r="I341" s="14">
        <v>1.7558443994034877E-5</v>
      </c>
      <c r="J341" s="14">
        <v>9.558410170007692E-6</v>
      </c>
      <c r="K341" s="14">
        <v>5.6579574998453099E-2</v>
      </c>
      <c r="L341" s="14">
        <v>2.6900076789945838E-5</v>
      </c>
    </row>
    <row r="342" spans="1:12" x14ac:dyDescent="0.25">
      <c r="A342" s="11"/>
      <c r="B342" s="11" t="s">
        <v>460</v>
      </c>
      <c r="C342" s="12">
        <v>3.1499895531439857E-3</v>
      </c>
      <c r="D342" s="13">
        <v>6.747453057327781E-4</v>
      </c>
      <c r="E342" s="11">
        <v>2.3415071051751979</v>
      </c>
      <c r="F342" s="11">
        <v>4.776480763306121E-5</v>
      </c>
      <c r="G342" s="14">
        <v>0.71177110580931002</v>
      </c>
      <c r="H342" s="14">
        <v>5.2064728969445505E-5</v>
      </c>
      <c r="I342" s="14">
        <v>3.9131346150897146E-5</v>
      </c>
      <c r="J342" s="14">
        <v>1.0390468646282169E-5</v>
      </c>
      <c r="K342" s="14">
        <v>5.6575854926659001E-2</v>
      </c>
      <c r="L342" s="14">
        <v>3.143455356299765E-5</v>
      </c>
    </row>
    <row r="343" spans="1:12" x14ac:dyDescent="0.25">
      <c r="A343" s="11"/>
      <c r="B343" s="11" t="s">
        <v>461</v>
      </c>
      <c r="C343" s="12">
        <v>3.0594321110387762E-3</v>
      </c>
      <c r="D343" s="13">
        <v>3.0621380237053596E-4</v>
      </c>
      <c r="E343" s="11">
        <v>1.7849712180392625</v>
      </c>
      <c r="F343" s="11">
        <v>3.5991667644928534E-5</v>
      </c>
      <c r="G343" s="14">
        <v>0.71182535998388696</v>
      </c>
      <c r="H343" s="14">
        <v>6.0274586922475057E-5</v>
      </c>
      <c r="I343" s="14">
        <v>3.3663812259181349E-5</v>
      </c>
      <c r="J343" s="14">
        <v>1.4592968285175117E-5</v>
      </c>
      <c r="K343" s="14">
        <v>5.655392901596E-2</v>
      </c>
      <c r="L343" s="14">
        <v>4.4190041180715924E-5</v>
      </c>
    </row>
    <row r="344" spans="1:12" x14ac:dyDescent="0.25">
      <c r="A344" s="11"/>
      <c r="B344" s="11" t="s">
        <v>462</v>
      </c>
      <c r="C344" s="12">
        <v>2.9918839170089001E-3</v>
      </c>
      <c r="D344" s="13">
        <v>5.00624575780024E-4</v>
      </c>
      <c r="E344" s="11">
        <v>1.1036389671357294</v>
      </c>
      <c r="F344" s="11">
        <v>2.4046380662272387E-5</v>
      </c>
      <c r="G344" s="14">
        <v>0.71170701245524004</v>
      </c>
      <c r="H344" s="14">
        <v>1.0009406082358325E-4</v>
      </c>
      <c r="I344" s="14">
        <v>6.9349053716092206E-5</v>
      </c>
      <c r="J344" s="14">
        <v>2.5032392020338477E-5</v>
      </c>
      <c r="K344" s="14">
        <v>5.6522415466629998E-2</v>
      </c>
      <c r="L344" s="14">
        <v>7.876671237155962E-5</v>
      </c>
    </row>
    <row r="345" spans="1:12" x14ac:dyDescent="0.25">
      <c r="A345" s="11"/>
      <c r="B345" s="11" t="s">
        <v>463</v>
      </c>
      <c r="C345" s="12">
        <v>2.9918839170089001E-3</v>
      </c>
      <c r="D345" s="13">
        <v>5.00624575780024E-4</v>
      </c>
      <c r="E345" s="11">
        <v>1.1036389671357294</v>
      </c>
      <c r="F345" s="11">
        <v>2.4046380662272387E-5</v>
      </c>
      <c r="G345" s="14">
        <v>0.71175273660462202</v>
      </c>
      <c r="H345" s="14">
        <v>1.0006472595326442E-4</v>
      </c>
      <c r="I345" s="14">
        <v>7.034965517601995E-5</v>
      </c>
      <c r="J345" s="14">
        <v>2.5146566090961114E-5</v>
      </c>
      <c r="K345" s="14">
        <v>5.6529829153650998E-2</v>
      </c>
      <c r="L345" s="14">
        <v>7.9182203942747498E-5</v>
      </c>
    </row>
    <row r="346" spans="1:12" x14ac:dyDescent="0.25">
      <c r="A346" s="11"/>
      <c r="B346" s="11" t="s">
        <v>464</v>
      </c>
      <c r="C346" s="12">
        <v>2.9370544685903732E-3</v>
      </c>
      <c r="D346" s="13">
        <v>1.3442656719102849E-3</v>
      </c>
      <c r="E346" s="11">
        <v>2.038363576198261</v>
      </c>
      <c r="F346" s="11">
        <v>3.3589744348727478E-5</v>
      </c>
      <c r="G346" s="14">
        <v>0.71181743974601863</v>
      </c>
      <c r="H346" s="14">
        <v>5.0678843942369871E-5</v>
      </c>
      <c r="I346" s="14">
        <v>-1.8476362002321911E-5</v>
      </c>
      <c r="J346" s="14">
        <v>1.0665177137363363E-5</v>
      </c>
      <c r="K346" s="14">
        <v>5.6548515679800002E-2</v>
      </c>
      <c r="L346" s="14">
        <v>3.5391992530681795E-5</v>
      </c>
    </row>
    <row r="347" spans="1:12" x14ac:dyDescent="0.25">
      <c r="A347" s="11"/>
      <c r="B347" s="11" t="s">
        <v>465</v>
      </c>
      <c r="C347" s="12">
        <v>2.9320522488216856E-3</v>
      </c>
      <c r="D347" s="13">
        <v>2.433231163586658E-4</v>
      </c>
      <c r="E347" s="11">
        <v>0.57483235946002342</v>
      </c>
      <c r="F347" s="11">
        <v>2.6214225279965188E-5</v>
      </c>
      <c r="G347" s="14">
        <v>0.71184439903500007</v>
      </c>
      <c r="H347" s="14">
        <v>1.4470055713691662E-4</v>
      </c>
      <c r="I347" s="14">
        <v>5.9632578495462504E-4</v>
      </c>
      <c r="J347" s="14">
        <v>4.4906353114255155E-5</v>
      </c>
      <c r="K347" s="14">
        <v>5.6814802042779E-2</v>
      </c>
      <c r="L347" s="14">
        <v>1.2854470299056728E-4</v>
      </c>
    </row>
    <row r="348" spans="1:12" x14ac:dyDescent="0.25">
      <c r="A348" s="11"/>
      <c r="B348" s="11" t="s">
        <v>466</v>
      </c>
      <c r="C348" s="12">
        <v>2.9566789845388523E-3</v>
      </c>
      <c r="D348" s="13">
        <v>1.4716070445144362E-4</v>
      </c>
      <c r="E348" s="11">
        <v>1.9388046604009364</v>
      </c>
      <c r="F348" s="11">
        <v>3.4053928133146836E-5</v>
      </c>
      <c r="G348" s="14">
        <v>0.71171654442140486</v>
      </c>
      <c r="H348" s="14">
        <v>5.5104393933689244E-5</v>
      </c>
      <c r="I348" s="14">
        <v>1.4006941761142724E-5</v>
      </c>
      <c r="J348" s="14">
        <v>1.3067739259180657E-5</v>
      </c>
      <c r="K348" s="14">
        <v>5.6471124932653098E-2</v>
      </c>
      <c r="L348" s="14">
        <v>4.0280051847500218E-5</v>
      </c>
    </row>
    <row r="349" spans="1:12" x14ac:dyDescent="0.25">
      <c r="A349" s="11"/>
      <c r="B349" s="11" t="s">
        <v>467</v>
      </c>
      <c r="C349" s="12">
        <v>2.9908086213991194E-3</v>
      </c>
      <c r="D349" s="13">
        <v>3.2359919813434735E-4</v>
      </c>
      <c r="E349" s="11">
        <v>2.1289464818798747</v>
      </c>
      <c r="F349" s="11">
        <v>2.2442165937758617E-5</v>
      </c>
      <c r="G349" s="14">
        <v>0.71189800581475748</v>
      </c>
      <c r="H349" s="14">
        <v>5.3295181455710514E-5</v>
      </c>
      <c r="I349" s="14">
        <v>1.047999309203339E-5</v>
      </c>
      <c r="J349" s="14">
        <v>1.0613571083319616E-5</v>
      </c>
      <c r="K349" s="14">
        <v>5.6652370942968863E-2</v>
      </c>
      <c r="L349" s="14">
        <v>3.2579481763350378E-5</v>
      </c>
    </row>
    <row r="350" spans="1:12" x14ac:dyDescent="0.25">
      <c r="A350" s="11"/>
      <c r="B350" s="11" t="s">
        <v>468</v>
      </c>
      <c r="C350" s="12">
        <v>2.9701889736351572E-3</v>
      </c>
      <c r="D350" s="13">
        <v>1.7204456372546049E-4</v>
      </c>
      <c r="E350" s="11">
        <v>1.8111579925598185</v>
      </c>
      <c r="F350" s="11">
        <v>2.1243863807602392E-5</v>
      </c>
      <c r="G350" s="14">
        <v>0.711781133936776</v>
      </c>
      <c r="H350" s="14">
        <v>7.2052642552953154E-5</v>
      </c>
      <c r="I350" s="14">
        <v>-2.5767878175867662E-6</v>
      </c>
      <c r="J350" s="14">
        <v>1.2966687175180503E-5</v>
      </c>
      <c r="K350" s="14">
        <v>5.6397408666985303E-2</v>
      </c>
      <c r="L350" s="14">
        <v>3.5828801032685342E-5</v>
      </c>
    </row>
    <row r="351" spans="1:12" x14ac:dyDescent="0.25">
      <c r="A351" s="11"/>
      <c r="B351" s="11" t="s">
        <v>469</v>
      </c>
      <c r="C351" s="12">
        <v>2.9724388227730892E-3</v>
      </c>
      <c r="D351" s="13">
        <v>9.6270652922861852E-4</v>
      </c>
      <c r="E351" s="11">
        <v>1.9536961620951068</v>
      </c>
      <c r="F351" s="11">
        <v>3.9154321809104401E-5</v>
      </c>
      <c r="G351" s="14">
        <v>0.71176623613309165</v>
      </c>
      <c r="H351" s="14">
        <v>5.7637455065171693E-5</v>
      </c>
      <c r="I351" s="14">
        <v>1.6789302090373571E-5</v>
      </c>
      <c r="J351" s="14">
        <v>1.2521085002507877E-5</v>
      </c>
      <c r="K351" s="14">
        <v>5.6318540975842997E-2</v>
      </c>
      <c r="L351" s="14">
        <v>3.6190197216318557E-5</v>
      </c>
    </row>
    <row r="352" spans="1:12" x14ac:dyDescent="0.25">
      <c r="A352" s="11"/>
      <c r="B352" s="11" t="s">
        <v>470</v>
      </c>
      <c r="C352" s="12">
        <v>3.0195833887641126E-3</v>
      </c>
      <c r="D352" s="13">
        <v>1.2092778467479354E-4</v>
      </c>
      <c r="E352" s="11">
        <v>1.8755055579560282</v>
      </c>
      <c r="F352" s="11">
        <v>2.5307884221175053E-5</v>
      </c>
      <c r="G352" s="14">
        <v>0.71188383221802276</v>
      </c>
      <c r="H352" s="14">
        <v>5.2483661590988047E-5</v>
      </c>
      <c r="I352" s="14">
        <v>3.1186665945613835E-5</v>
      </c>
      <c r="J352" s="14">
        <v>1.2736441691060256E-5</v>
      </c>
      <c r="K352" s="14">
        <v>5.6479821365552997E-2</v>
      </c>
      <c r="L352" s="14">
        <v>3.6345591795731091E-5</v>
      </c>
    </row>
    <row r="353" spans="1:12" x14ac:dyDescent="0.25">
      <c r="A353" s="11"/>
      <c r="B353" s="11" t="s">
        <v>471</v>
      </c>
      <c r="C353" s="12">
        <v>2.9824640477075677E-3</v>
      </c>
      <c r="D353" s="13">
        <v>2.8498595334548369E-4</v>
      </c>
      <c r="E353" s="11">
        <v>1.9736245471083431</v>
      </c>
      <c r="F353" s="11">
        <v>2.7651447697344803E-5</v>
      </c>
      <c r="G353" s="14">
        <v>0.71176937523240202</v>
      </c>
      <c r="H353" s="14">
        <v>5.2518567986800931E-5</v>
      </c>
      <c r="I353" s="14">
        <v>4.9902188108790877E-5</v>
      </c>
      <c r="J353" s="14">
        <v>1.105530856251616E-5</v>
      </c>
      <c r="K353" s="14">
        <v>5.6500373480177002E-2</v>
      </c>
      <c r="L353" s="14">
        <v>3.4318405678552368E-5</v>
      </c>
    </row>
    <row r="354" spans="1:12" x14ac:dyDescent="0.25">
      <c r="A354" s="11"/>
      <c r="B354" s="11"/>
      <c r="C354" s="12"/>
      <c r="D354" s="13"/>
      <c r="E354" s="11"/>
      <c r="F354" s="11"/>
      <c r="G354" s="14"/>
      <c r="H354" s="14"/>
      <c r="I354" s="14"/>
      <c r="J354" s="14"/>
      <c r="K354" s="14"/>
      <c r="L354" s="14"/>
    </row>
    <row r="355" spans="1:12" x14ac:dyDescent="0.25">
      <c r="A355" s="11" t="s">
        <v>548</v>
      </c>
      <c r="B355" s="11" t="s">
        <v>580</v>
      </c>
      <c r="C355" s="12">
        <v>5.1419278601455417E-3</v>
      </c>
      <c r="D355" s="13">
        <v>2.3847227476191156E-4</v>
      </c>
      <c r="E355" s="11">
        <v>2.4623500948248993</v>
      </c>
      <c r="F355" s="11">
        <v>7.2883729996805558E-5</v>
      </c>
      <c r="G355" s="14">
        <v>0.71179416780832006</v>
      </c>
      <c r="H355" s="14">
        <v>4.8823069407270075E-5</v>
      </c>
      <c r="I355" s="14">
        <v>4.4790230365119033E-5</v>
      </c>
      <c r="J355" s="14">
        <v>1.0530609871748413E-5</v>
      </c>
      <c r="K355" s="14">
        <v>5.6467531579458767E-2</v>
      </c>
      <c r="L355" s="14">
        <v>3.3699652547122319E-5</v>
      </c>
    </row>
    <row r="356" spans="1:12" x14ac:dyDescent="0.25">
      <c r="A356" s="11"/>
      <c r="B356" s="11" t="s">
        <v>428</v>
      </c>
      <c r="C356" s="12">
        <v>4.6388939508382326E-3</v>
      </c>
      <c r="D356" s="13">
        <v>1.9779119490171833E-4</v>
      </c>
      <c r="E356" s="11">
        <v>2.0876980593597172</v>
      </c>
      <c r="F356" s="11">
        <v>5.6118777061078854E-5</v>
      </c>
      <c r="G356" s="14">
        <v>0.71186144509529647</v>
      </c>
      <c r="H356" s="14">
        <v>6.2092367918028523E-5</v>
      </c>
      <c r="I356" s="14">
        <v>4.4522321846849056E-5</v>
      </c>
      <c r="J356" s="14">
        <v>1.3939603494675291E-5</v>
      </c>
      <c r="K356" s="14">
        <v>5.6443854796223498E-2</v>
      </c>
      <c r="L356" s="14">
        <v>4.2004272187201942E-5</v>
      </c>
    </row>
    <row r="357" spans="1:12" x14ac:dyDescent="0.25">
      <c r="A357" s="11"/>
      <c r="B357" s="11" t="s">
        <v>429</v>
      </c>
      <c r="C357" s="12">
        <v>4.5470896264853643E-3</v>
      </c>
      <c r="D357" s="13">
        <v>1.5817071973199653E-4</v>
      </c>
      <c r="E357" s="11">
        <v>2.5461634419129067</v>
      </c>
      <c r="F357" s="11">
        <v>8.8205272405473219E-5</v>
      </c>
      <c r="G357" s="14">
        <v>0.71182073694983505</v>
      </c>
      <c r="H357" s="14">
        <v>4.8820448028739769E-5</v>
      </c>
      <c r="I357" s="14">
        <v>5.046900064131489E-5</v>
      </c>
      <c r="J357" s="14">
        <v>2.220810565640603E-5</v>
      </c>
      <c r="K357" s="14">
        <v>5.6447041692565869E-2</v>
      </c>
      <c r="L357" s="14">
        <v>2.8699504250736951E-5</v>
      </c>
    </row>
    <row r="358" spans="1:12" x14ac:dyDescent="0.25">
      <c r="A358" s="11"/>
      <c r="B358" s="11" t="s">
        <v>430</v>
      </c>
      <c r="C358" s="12">
        <v>4.5168258910397449E-3</v>
      </c>
      <c r="D358" s="13">
        <v>1.8792265310327931E-4</v>
      </c>
      <c r="E358" s="11">
        <v>2.5202016752449841</v>
      </c>
      <c r="F358" s="11">
        <v>5.604338855547264E-5</v>
      </c>
      <c r="G358" s="14">
        <v>0.71182623174862925</v>
      </c>
      <c r="H358" s="14">
        <v>4.577751697849857E-5</v>
      </c>
      <c r="I358" s="14">
        <v>3.8411464127776707E-5</v>
      </c>
      <c r="J358" s="14">
        <v>8.5556892697844034E-6</v>
      </c>
      <c r="K358" s="14">
        <v>5.6434139680346697E-2</v>
      </c>
      <c r="L358" s="14">
        <v>3.1255786493843418E-5</v>
      </c>
    </row>
    <row r="359" spans="1:12" x14ac:dyDescent="0.25">
      <c r="A359" s="11"/>
      <c r="B359" s="11" t="s">
        <v>431</v>
      </c>
      <c r="C359" s="12">
        <v>3.4072121989290171E-3</v>
      </c>
      <c r="D359" s="13">
        <v>1.1373082114949532E-4</v>
      </c>
      <c r="E359" s="11">
        <v>1.993727950574959</v>
      </c>
      <c r="F359" s="11">
        <v>5.997877328529648E-5</v>
      </c>
      <c r="G359" s="14">
        <v>0.71187672298300009</v>
      </c>
      <c r="H359" s="14">
        <v>6.1077250546708798E-5</v>
      </c>
      <c r="I359" s="14">
        <v>3.1180907218543591E-5</v>
      </c>
      <c r="J359" s="14">
        <v>2.5858553164717776E-5</v>
      </c>
      <c r="K359" s="14">
        <v>5.6479659446979767E-2</v>
      </c>
      <c r="L359" s="14">
        <v>3.1668317955135767E-4</v>
      </c>
    </row>
    <row r="360" spans="1:12" x14ac:dyDescent="0.25">
      <c r="A360" s="11"/>
      <c r="B360" s="11" t="s">
        <v>432</v>
      </c>
      <c r="C360" s="12">
        <v>2.4388021548377783E-2</v>
      </c>
      <c r="D360" s="13">
        <v>3.2437206312492848E-4</v>
      </c>
      <c r="E360" s="11">
        <v>2.7743675436865352</v>
      </c>
      <c r="F360" s="11">
        <v>2.8277777799746014E-4</v>
      </c>
      <c r="G360" s="14">
        <v>0.71187376087677301</v>
      </c>
      <c r="H360" s="14">
        <v>5.5889251619575598E-5</v>
      </c>
      <c r="I360" s="14">
        <v>9.8367075861132631E-5</v>
      </c>
      <c r="J360" s="14">
        <v>8.4974430451999281E-6</v>
      </c>
      <c r="K360" s="14">
        <v>5.642223269309448E-2</v>
      </c>
      <c r="L360" s="14">
        <v>2.4418652027301252E-4</v>
      </c>
    </row>
    <row r="361" spans="1:12" x14ac:dyDescent="0.25">
      <c r="A361" s="11"/>
      <c r="B361" s="11" t="s">
        <v>433</v>
      </c>
      <c r="C361" s="12">
        <v>3.8680696204398263E-3</v>
      </c>
      <c r="D361" s="13">
        <v>1.6974409332343028E-4</v>
      </c>
      <c r="E361" s="11">
        <v>1.9977256819633149</v>
      </c>
      <c r="F361" s="11">
        <v>4.2856376731391367E-5</v>
      </c>
      <c r="G361" s="14">
        <v>0.71177562556820906</v>
      </c>
      <c r="H361" s="14">
        <v>6.2346724771340006E-5</v>
      </c>
      <c r="I361" s="14">
        <v>2.0152421588754246E-5</v>
      </c>
      <c r="J361" s="14">
        <v>1.3735349419038981E-5</v>
      </c>
      <c r="K361" s="14">
        <v>5.6526671409223822E-2</v>
      </c>
      <c r="L361" s="14">
        <v>3.1913268804670443E-4</v>
      </c>
    </row>
    <row r="362" spans="1:12" x14ac:dyDescent="0.25">
      <c r="A362" s="11"/>
      <c r="B362" s="11" t="s">
        <v>434</v>
      </c>
      <c r="C362" s="12">
        <v>2.4688366645869011E-2</v>
      </c>
      <c r="D362" s="13">
        <v>3.588425186077042E-4</v>
      </c>
      <c r="E362" s="11">
        <v>2.6189779375248463</v>
      </c>
      <c r="F362" s="11">
        <v>2.895329753942111E-4</v>
      </c>
      <c r="G362" s="14">
        <v>0.71177919076087004</v>
      </c>
      <c r="H362" s="14">
        <v>7.7559990879999993E-5</v>
      </c>
      <c r="I362" s="14">
        <v>9.4542486552985256E-5</v>
      </c>
      <c r="J362" s="14">
        <v>2.0723827460054765E-5</v>
      </c>
      <c r="K362" s="14">
        <v>5.642612212684639E-2</v>
      </c>
      <c r="L362" s="14">
        <v>2.4356200193013076E-4</v>
      </c>
    </row>
    <row r="363" spans="1:12" x14ac:dyDescent="0.25">
      <c r="A363" s="11"/>
      <c r="B363" s="11" t="s">
        <v>435</v>
      </c>
      <c r="C363" s="12">
        <v>5.1498670726995406E-3</v>
      </c>
      <c r="D363" s="13">
        <v>2.2115078250211544E-4</v>
      </c>
      <c r="E363" s="11">
        <v>2.4127466788339844</v>
      </c>
      <c r="F363" s="11">
        <v>5.562597094585972E-5</v>
      </c>
      <c r="G363" s="14">
        <v>0.71181481641436961</v>
      </c>
      <c r="H363" s="14">
        <v>4.8622612629650233E-5</v>
      </c>
      <c r="I363" s="14">
        <v>2.6497828757694921E-5</v>
      </c>
      <c r="J363" s="14">
        <v>9.9709524847706034E-6</v>
      </c>
      <c r="K363" s="14">
        <v>5.6485807330765803E-2</v>
      </c>
      <c r="L363" s="14">
        <v>3.3071675566552192E-5</v>
      </c>
    </row>
    <row r="364" spans="1:12" x14ac:dyDescent="0.25">
      <c r="A364" s="11"/>
      <c r="B364" s="11" t="s">
        <v>436</v>
      </c>
      <c r="C364" s="12">
        <v>3.7623579338079264E-3</v>
      </c>
      <c r="D364" s="13">
        <v>2.1919005130680672E-4</v>
      </c>
      <c r="E364" s="11">
        <v>1.9411144275577545</v>
      </c>
      <c r="F364" s="11">
        <v>3.7412348075277484E-5</v>
      </c>
      <c r="G364" s="14">
        <v>0.71181915393439199</v>
      </c>
      <c r="H364" s="14">
        <v>5.8227706702199998E-5</v>
      </c>
      <c r="I364" s="14">
        <v>6.2740604177007136E-6</v>
      </c>
      <c r="J364" s="14">
        <v>1.3662625853906506E-5</v>
      </c>
      <c r="K364" s="14">
        <v>5.6477662229505177E-2</v>
      </c>
      <c r="L364" s="14">
        <v>3.1932104376362382E-4</v>
      </c>
    </row>
    <row r="365" spans="1:12" x14ac:dyDescent="0.25">
      <c r="A365" s="11"/>
      <c r="B365" s="11" t="s">
        <v>437</v>
      </c>
      <c r="C365" s="12">
        <v>2.4585624085739527E-2</v>
      </c>
      <c r="D365" s="13">
        <v>3.5405325349154693E-4</v>
      </c>
      <c r="E365" s="11">
        <v>2.638391957072149</v>
      </c>
      <c r="F365" s="11">
        <v>2.6867611690105402E-4</v>
      </c>
      <c r="G365" s="14">
        <v>0.71185890433057308</v>
      </c>
      <c r="H365" s="14">
        <v>5.8838225390932597E-5</v>
      </c>
      <c r="I365" s="14">
        <v>7.2685665082364127E-5</v>
      </c>
      <c r="J365" s="14">
        <v>9.2080542017949338E-6</v>
      </c>
      <c r="K365" s="14">
        <v>5.6575065928854341E-2</v>
      </c>
      <c r="L365" s="14">
        <v>2.4414650360812795E-4</v>
      </c>
    </row>
    <row r="366" spans="1:12" x14ac:dyDescent="0.25">
      <c r="A366" s="11"/>
      <c r="B366" s="11" t="s">
        <v>438</v>
      </c>
      <c r="C366" s="12">
        <v>5.0363776696227833E-3</v>
      </c>
      <c r="D366" s="13">
        <v>3.6249582215236594E-4</v>
      </c>
      <c r="E366" s="11">
        <v>2.421292600897381</v>
      </c>
      <c r="F366" s="11">
        <v>5.5992570853209912E-5</v>
      </c>
      <c r="G366" s="14">
        <v>0.71185473277847644</v>
      </c>
      <c r="H366" s="14">
        <v>5.0127710667831023E-5</v>
      </c>
      <c r="I366" s="14">
        <v>2.0935388011631253E-5</v>
      </c>
      <c r="J366" s="14">
        <v>1.0119783184292358E-5</v>
      </c>
      <c r="K366" s="14">
        <v>5.6471447690277989E-2</v>
      </c>
      <c r="L366" s="14">
        <v>3.3202761687283814E-5</v>
      </c>
    </row>
    <row r="367" spans="1:12" x14ac:dyDescent="0.25">
      <c r="A367" s="11"/>
      <c r="B367" s="11" t="s">
        <v>439</v>
      </c>
      <c r="C367" s="12">
        <v>4.7364268074438455E-3</v>
      </c>
      <c r="D367" s="13">
        <v>2.5568000138674764E-4</v>
      </c>
      <c r="E367" s="11">
        <v>2.4352924947661321</v>
      </c>
      <c r="F367" s="11">
        <v>5.283979157293084E-5</v>
      </c>
      <c r="G367" s="14">
        <v>0.71185922310958205</v>
      </c>
      <c r="H367" s="14">
        <v>4.8025006982960422E-5</v>
      </c>
      <c r="I367" s="14">
        <v>1.4157534067416356E-5</v>
      </c>
      <c r="J367" s="14">
        <v>9.1065337415642216E-6</v>
      </c>
      <c r="K367" s="14">
        <v>5.6519338041366468E-2</v>
      </c>
      <c r="L367" s="14">
        <v>3.23509159523732E-5</v>
      </c>
    </row>
    <row r="368" spans="1:12" x14ac:dyDescent="0.25">
      <c r="A368" s="11"/>
      <c r="B368" s="11" t="s">
        <v>440</v>
      </c>
      <c r="C368" s="12">
        <v>4.560182020690297E-3</v>
      </c>
      <c r="D368" s="13">
        <v>3.097149027581124E-4</v>
      </c>
      <c r="E368" s="11">
        <v>2.4598479201580559</v>
      </c>
      <c r="F368" s="11">
        <v>5.6256775470511418E-5</v>
      </c>
      <c r="G368" s="14">
        <v>0.71177549209037005</v>
      </c>
      <c r="H368" s="14">
        <v>4.9702056525290138E-5</v>
      </c>
      <c r="I368" s="14">
        <v>2.4559750669004096E-5</v>
      </c>
      <c r="J368" s="14">
        <v>1.0333366307941173E-5</v>
      </c>
      <c r="K368" s="14">
        <v>5.651631878612675E-2</v>
      </c>
      <c r="L368" s="14">
        <v>2.9077936100677516E-5</v>
      </c>
    </row>
    <row r="369" spans="1:12" x14ac:dyDescent="0.25">
      <c r="A369" s="11"/>
      <c r="B369" s="11" t="s">
        <v>441</v>
      </c>
      <c r="C369" s="12">
        <v>4.3864323830656053E-3</v>
      </c>
      <c r="D369" s="13">
        <v>3.1752085755864216E-4</v>
      </c>
      <c r="E369" s="11">
        <v>2.3970328695607219</v>
      </c>
      <c r="F369" s="11">
        <v>4.6509011412732119E-5</v>
      </c>
      <c r="G369" s="14">
        <v>0.71187979878381713</v>
      </c>
      <c r="H369" s="14">
        <v>4.9071624669878417E-5</v>
      </c>
      <c r="I369" s="14">
        <v>2.253231368987852E-5</v>
      </c>
      <c r="J369" s="14">
        <v>9.5474831960398005E-6</v>
      </c>
      <c r="K369" s="14">
        <v>5.6543067206821583E-2</v>
      </c>
      <c r="L369" s="14">
        <v>3.1514666905682808E-5</v>
      </c>
    </row>
    <row r="370" spans="1:12" x14ac:dyDescent="0.25">
      <c r="A370" s="11"/>
      <c r="B370" s="11" t="s">
        <v>442</v>
      </c>
      <c r="C370" s="12">
        <v>4.2809310780745815E-3</v>
      </c>
      <c r="D370" s="13">
        <v>2.1850850836722922E-4</v>
      </c>
      <c r="E370" s="11">
        <v>2.4628163246248294</v>
      </c>
      <c r="F370" s="11">
        <v>5.3179508501292323E-5</v>
      </c>
      <c r="G370" s="14">
        <v>0.71185325783923425</v>
      </c>
      <c r="H370" s="14">
        <v>4.8830641775932234E-5</v>
      </c>
      <c r="I370" s="14">
        <v>2.7002019056440338E-5</v>
      </c>
      <c r="J370" s="14">
        <v>1.0042434937512938E-5</v>
      </c>
      <c r="K370" s="14">
        <v>5.6535156767769858E-2</v>
      </c>
      <c r="L370" s="14">
        <v>3.1564490790664956E-5</v>
      </c>
    </row>
    <row r="371" spans="1:12" x14ac:dyDescent="0.25">
      <c r="A371" s="11"/>
      <c r="B371" s="11" t="s">
        <v>443</v>
      </c>
      <c r="C371" s="12">
        <v>4.1878069387268043E-3</v>
      </c>
      <c r="D371" s="13">
        <v>2.4500420921120516E-4</v>
      </c>
      <c r="E371" s="11">
        <v>2.4787021320445524</v>
      </c>
      <c r="F371" s="11">
        <v>5.7981048461005722E-5</v>
      </c>
      <c r="G371" s="14">
        <v>0.71183394486291918</v>
      </c>
      <c r="H371" s="14">
        <v>4.7025167837585746E-5</v>
      </c>
      <c r="I371" s="14">
        <v>3.3246240037038924E-5</v>
      </c>
      <c r="J371" s="14">
        <v>1.3841688783433953E-5</v>
      </c>
      <c r="K371" s="14">
        <v>5.654708789235844E-2</v>
      </c>
      <c r="L371" s="14">
        <v>2.8453407762476555E-5</v>
      </c>
    </row>
    <row r="372" spans="1:12" x14ac:dyDescent="0.25">
      <c r="A372" s="11"/>
      <c r="B372" s="11" t="s">
        <v>444</v>
      </c>
      <c r="C372" s="12">
        <v>4.0159007667305629E-3</v>
      </c>
      <c r="D372" s="13">
        <v>2.6388332710331256E-4</v>
      </c>
      <c r="E372" s="11">
        <v>2.4122131921543239</v>
      </c>
      <c r="F372" s="11">
        <v>4.7907853887939381E-5</v>
      </c>
      <c r="G372" s="14">
        <v>0.71187301770635936</v>
      </c>
      <c r="H372" s="14">
        <v>4.8316536710283946E-5</v>
      </c>
      <c r="I372" s="14">
        <v>2.1777175806991254E-5</v>
      </c>
      <c r="J372" s="14">
        <v>1.0111345108227428E-5</v>
      </c>
      <c r="K372" s="14">
        <v>5.6508805730625333E-2</v>
      </c>
      <c r="L372" s="14">
        <v>3.1714569301651118E-5</v>
      </c>
    </row>
    <row r="373" spans="1:12" x14ac:dyDescent="0.25">
      <c r="A373" s="11"/>
      <c r="B373" s="11" t="s">
        <v>445</v>
      </c>
      <c r="C373" s="12">
        <v>3.9761446773457975E-3</v>
      </c>
      <c r="D373" s="13">
        <v>2.4563790294771551E-4</v>
      </c>
      <c r="E373" s="11">
        <v>2.4038265962770251</v>
      </c>
      <c r="F373" s="11">
        <v>5.3215994377268743E-5</v>
      </c>
      <c r="G373" s="14">
        <v>0.71184601175129325</v>
      </c>
      <c r="H373" s="14">
        <v>5.1707138473205021E-5</v>
      </c>
      <c r="I373" s="14">
        <v>3.8342729019913745E-5</v>
      </c>
      <c r="J373" s="14">
        <v>1.3903803461020664E-5</v>
      </c>
      <c r="K373" s="14">
        <v>5.6451967414377524E-2</v>
      </c>
      <c r="L373" s="14">
        <v>3.0473064467225294E-5</v>
      </c>
    </row>
    <row r="374" spans="1:12" x14ac:dyDescent="0.25">
      <c r="A374" s="11"/>
      <c r="B374" s="11" t="s">
        <v>446</v>
      </c>
      <c r="C374" s="12">
        <v>3.8324674631374507E-3</v>
      </c>
      <c r="D374" s="13">
        <v>2.4420852517752966E-4</v>
      </c>
      <c r="E374" s="11">
        <v>2.3571822076037878</v>
      </c>
      <c r="F374" s="11">
        <v>4.089166827289826E-5</v>
      </c>
      <c r="G374" s="14">
        <v>0.71176103235052102</v>
      </c>
      <c r="H374" s="14">
        <v>4.4138860186827688E-5</v>
      </c>
      <c r="I374" s="14">
        <v>-9.9175597415729734E-7</v>
      </c>
      <c r="J374" s="14">
        <v>9.5099973512896275E-6</v>
      </c>
      <c r="K374" s="14">
        <v>5.6541144059534504E-2</v>
      </c>
      <c r="L374" s="14">
        <v>3.123254421054556E-5</v>
      </c>
    </row>
    <row r="375" spans="1:12" x14ac:dyDescent="0.25">
      <c r="A375" s="11"/>
      <c r="B375" s="11" t="s">
        <v>447</v>
      </c>
      <c r="C375" s="12">
        <v>3.7067523873153276E-3</v>
      </c>
      <c r="D375" s="13">
        <v>1.7240919520795844E-4</v>
      </c>
      <c r="E375" s="11">
        <v>2.3651405796870524</v>
      </c>
      <c r="F375" s="11">
        <v>3.6933269616834698E-5</v>
      </c>
      <c r="G375" s="14">
        <v>0.7118954468668186</v>
      </c>
      <c r="H375" s="14">
        <v>5.1823438095790468E-5</v>
      </c>
      <c r="I375" s="14">
        <v>2.132326999813004E-5</v>
      </c>
      <c r="J375" s="14">
        <v>1.017333087403318E-5</v>
      </c>
      <c r="K375" s="14">
        <v>5.6562731281813598E-2</v>
      </c>
      <c r="L375" s="14">
        <v>2.9906845316006366E-5</v>
      </c>
    </row>
    <row r="376" spans="1:12" x14ac:dyDescent="0.25">
      <c r="A376" s="11"/>
      <c r="B376" s="11" t="s">
        <v>448</v>
      </c>
      <c r="C376" s="12">
        <v>3.6368416664374088E-3</v>
      </c>
      <c r="D376" s="13">
        <v>1.8359473558124981E-4</v>
      </c>
      <c r="E376" s="11">
        <v>2.4369393483629556</v>
      </c>
      <c r="F376" s="11">
        <v>5.0358008421244999E-5</v>
      </c>
      <c r="G376" s="14">
        <v>0.71183431331113056</v>
      </c>
      <c r="H376" s="14">
        <v>4.7091358873774455E-5</v>
      </c>
      <c r="I376" s="14">
        <v>1.5260484372460248E-5</v>
      </c>
      <c r="J376" s="14">
        <v>1.3867654672888833E-5</v>
      </c>
      <c r="K376" s="14">
        <v>5.6445529846272803E-2</v>
      </c>
      <c r="L376" s="14">
        <v>3.1685011853884504E-5</v>
      </c>
    </row>
    <row r="377" spans="1:12" x14ac:dyDescent="0.25">
      <c r="A377" s="11"/>
      <c r="B377" s="11" t="s">
        <v>449</v>
      </c>
      <c r="C377" s="12">
        <v>3.5073840494335914E-3</v>
      </c>
      <c r="D377" s="13">
        <v>5.0042486308779152E-4</v>
      </c>
      <c r="E377" s="11">
        <v>2.3040230836616975</v>
      </c>
      <c r="F377" s="11">
        <v>3.5215235522104729E-5</v>
      </c>
      <c r="G377" s="14">
        <v>0.71185891692573267</v>
      </c>
      <c r="H377" s="14">
        <v>5.2048691587266581E-5</v>
      </c>
      <c r="I377" s="14">
        <v>1.6179836628702354E-5</v>
      </c>
      <c r="J377" s="14">
        <v>9.5396834762826262E-6</v>
      </c>
      <c r="K377" s="14">
        <v>5.6410691789968936E-2</v>
      </c>
      <c r="L377" s="14">
        <v>3.1490813600359798E-5</v>
      </c>
    </row>
    <row r="378" spans="1:12" x14ac:dyDescent="0.25">
      <c r="A378" s="11"/>
      <c r="B378" s="11" t="s">
        <v>450</v>
      </c>
      <c r="C378" s="12">
        <v>3.4142731105415458E-3</v>
      </c>
      <c r="D378" s="13">
        <v>4.308309720710564E-4</v>
      </c>
      <c r="E378" s="11">
        <v>2.3413518556510882</v>
      </c>
      <c r="F378" s="11">
        <v>3.6622073520923876E-5</v>
      </c>
      <c r="G378" s="14">
        <v>0.71177249188473202</v>
      </c>
      <c r="H378" s="14">
        <v>4.8996501956992183E-5</v>
      </c>
      <c r="I378" s="14">
        <v>1.2851148206830234E-5</v>
      </c>
      <c r="J378" s="14">
        <v>9.9658758937100383E-6</v>
      </c>
      <c r="K378" s="14">
        <v>5.6493557046088799E-2</v>
      </c>
      <c r="L378" s="14">
        <v>3.2441401798772615E-5</v>
      </c>
    </row>
    <row r="379" spans="1:12" x14ac:dyDescent="0.25">
      <c r="A379" s="11"/>
      <c r="B379" s="11" t="s">
        <v>451</v>
      </c>
      <c r="C379" s="12">
        <v>3.3856524193002363E-3</v>
      </c>
      <c r="D379" s="13">
        <v>4.5712070201872585E-4</v>
      </c>
      <c r="E379" s="11">
        <v>2.31740724117912</v>
      </c>
      <c r="F379" s="11">
        <v>3.884643255348799E-5</v>
      </c>
      <c r="G379" s="14">
        <v>0.71184882230441859</v>
      </c>
      <c r="H379" s="14">
        <v>4.9127968205879829E-5</v>
      </c>
      <c r="I379" s="14">
        <v>2.0336243892439894E-5</v>
      </c>
      <c r="J379" s="14">
        <v>9.948685248948671E-6</v>
      </c>
      <c r="K379" s="14">
        <v>5.6565409046675862E-2</v>
      </c>
      <c r="L379" s="14">
        <v>3.0918767135493033E-5</v>
      </c>
    </row>
    <row r="380" spans="1:12" x14ac:dyDescent="0.25">
      <c r="A380" s="11"/>
      <c r="B380" s="11" t="s">
        <v>452</v>
      </c>
      <c r="C380" s="12">
        <v>3.298885614588614E-3</v>
      </c>
      <c r="D380" s="13">
        <v>3.8597145539898012E-4</v>
      </c>
      <c r="E380" s="11">
        <v>2.3753465209027103</v>
      </c>
      <c r="F380" s="11">
        <v>3.3658483550030463E-5</v>
      </c>
      <c r="G380" s="14">
        <v>0.71181071745356006</v>
      </c>
      <c r="H380" s="14">
        <v>5.0237985372535371E-5</v>
      </c>
      <c r="I380" s="14">
        <v>9.0422972562554626E-6</v>
      </c>
      <c r="J380" s="14">
        <v>1.0051894561591527E-5</v>
      </c>
      <c r="K380" s="14">
        <v>5.6448501272670898E-2</v>
      </c>
      <c r="L380" s="14">
        <v>3.0769106144074375E-5</v>
      </c>
    </row>
    <row r="381" spans="1:12" x14ac:dyDescent="0.25">
      <c r="A381" s="11"/>
      <c r="B381" s="11" t="s">
        <v>453</v>
      </c>
      <c r="C381" s="12">
        <v>3.2426848724141574E-3</v>
      </c>
      <c r="D381" s="13">
        <v>3.1333367568561835E-4</v>
      </c>
      <c r="E381" s="11">
        <v>2.4403228743059198</v>
      </c>
      <c r="F381" s="11">
        <v>3.5045096576693902E-5</v>
      </c>
      <c r="G381" s="14">
        <v>0.7118127457554837</v>
      </c>
      <c r="H381" s="14">
        <v>4.7834693301072107E-5</v>
      </c>
      <c r="I381" s="14">
        <v>2.1878586846769191E-5</v>
      </c>
      <c r="J381" s="14">
        <v>9.1292263443960307E-6</v>
      </c>
      <c r="K381" s="14">
        <v>5.6442633488384596E-2</v>
      </c>
      <c r="L381" s="14">
        <v>3.0140450188943242E-5</v>
      </c>
    </row>
    <row r="382" spans="1:12" x14ac:dyDescent="0.25">
      <c r="A382" s="11"/>
      <c r="B382" s="11" t="s">
        <v>559</v>
      </c>
      <c r="C382" s="12"/>
      <c r="D382" s="13"/>
      <c r="E382" s="11"/>
      <c r="F382" s="11"/>
      <c r="G382" s="14">
        <f>AVERAGE(G355:G381,G309:G353,G197:G307)</f>
        <v>0.71181348854339999</v>
      </c>
      <c r="H382" s="14"/>
      <c r="I382" s="14"/>
      <c r="J382" s="14"/>
      <c r="K382" s="14"/>
      <c r="L382" s="14"/>
    </row>
    <row r="383" spans="1:12" ht="16.5" thickBot="1" x14ac:dyDescent="0.3">
      <c r="A383" s="18"/>
      <c r="B383" s="18" t="s">
        <v>539</v>
      </c>
      <c r="C383" s="19"/>
      <c r="D383" s="20"/>
      <c r="E383" s="18"/>
      <c r="F383" s="18"/>
      <c r="G383" s="21">
        <f>2*STDEV(G355:G381,G309:G353,G197:G307)</f>
        <v>1.2688898470090336E-4</v>
      </c>
      <c r="H383" s="21"/>
      <c r="I383" s="21"/>
      <c r="J383" s="21"/>
      <c r="K383" s="21"/>
      <c r="L383" s="21"/>
    </row>
    <row r="384" spans="1:12" ht="16.5" thickBot="1" x14ac:dyDescent="0.3">
      <c r="A384" s="11"/>
      <c r="B384" s="11"/>
      <c r="C384" s="12"/>
      <c r="D384" s="13"/>
      <c r="E384" s="11"/>
      <c r="F384" s="11"/>
      <c r="G384" s="14"/>
      <c r="H384" s="14"/>
      <c r="I384" s="14"/>
      <c r="J384" s="14"/>
      <c r="K384" s="14"/>
      <c r="L384" s="14"/>
    </row>
    <row r="385" spans="1:12" x14ac:dyDescent="0.25">
      <c r="A385" s="15"/>
      <c r="B385" s="15"/>
      <c r="C385" s="16" t="s">
        <v>560</v>
      </c>
      <c r="D385" s="16" t="s">
        <v>560</v>
      </c>
      <c r="E385" s="15" t="s">
        <v>282</v>
      </c>
      <c r="F385" s="15" t="s">
        <v>282</v>
      </c>
      <c r="G385" s="17"/>
      <c r="H385" s="17"/>
      <c r="I385" s="17"/>
      <c r="J385" s="17"/>
      <c r="K385" s="17"/>
      <c r="L385" s="17"/>
    </row>
    <row r="386" spans="1:12" ht="19.5" thickBot="1" x14ac:dyDescent="0.3">
      <c r="A386" s="18"/>
      <c r="B386" s="18" t="s">
        <v>549</v>
      </c>
      <c r="C386" s="19" t="s">
        <v>551</v>
      </c>
      <c r="D386" s="20" t="s">
        <v>552</v>
      </c>
      <c r="E386" s="18" t="s">
        <v>553</v>
      </c>
      <c r="F386" s="18" t="s">
        <v>554</v>
      </c>
      <c r="G386" s="21" t="s">
        <v>555</v>
      </c>
      <c r="H386" s="21" t="s">
        <v>281</v>
      </c>
      <c r="I386" s="21" t="s">
        <v>556</v>
      </c>
      <c r="J386" s="21" t="s">
        <v>281</v>
      </c>
      <c r="K386" s="21" t="s">
        <v>557</v>
      </c>
      <c r="L386" s="21" t="s">
        <v>281</v>
      </c>
    </row>
    <row r="387" spans="1:12" x14ac:dyDescent="0.25">
      <c r="A387" s="11"/>
      <c r="B387" s="11" t="s">
        <v>562</v>
      </c>
      <c r="C387" s="12">
        <v>5.6687019008688994E-3</v>
      </c>
      <c r="D387" s="13">
        <v>4.2629334815460286E-4</v>
      </c>
      <c r="E387" s="11">
        <v>7.8568043921088009</v>
      </c>
      <c r="F387" s="11">
        <v>1.4945556903840811E-4</v>
      </c>
      <c r="G387" s="14">
        <v>0.70618658884108898</v>
      </c>
      <c r="H387" s="14">
        <v>2.7020749864461986E-5</v>
      </c>
      <c r="I387" s="14">
        <v>4.5565175802516047E-5</v>
      </c>
      <c r="J387" s="14">
        <v>3.2512109244498805E-6</v>
      </c>
      <c r="K387" s="14">
        <v>5.6517695665619712E-2</v>
      </c>
      <c r="L387" s="14">
        <v>1.0744756306902145E-5</v>
      </c>
    </row>
    <row r="388" spans="1:12" x14ac:dyDescent="0.25">
      <c r="A388" s="11"/>
      <c r="B388" s="11" t="s">
        <v>563</v>
      </c>
      <c r="C388" s="12">
        <v>1.4914159718889991E-2</v>
      </c>
      <c r="D388" s="13">
        <v>3.4764185370857891E-4</v>
      </c>
      <c r="E388" s="11">
        <v>6.7189294639436055</v>
      </c>
      <c r="F388" s="11">
        <v>1.2651553429534875E-4</v>
      </c>
      <c r="G388" s="14">
        <v>0.70617645636489002</v>
      </c>
      <c r="H388" s="14">
        <v>2.6243580057554224E-5</v>
      </c>
      <c r="I388" s="14">
        <v>1.5028489303914744E-5</v>
      </c>
      <c r="J388" s="14">
        <v>3.194322706218369E-6</v>
      </c>
      <c r="K388" s="14">
        <v>5.6413454734944003E-2</v>
      </c>
      <c r="L388" s="14">
        <v>6.0232570882274852E-5</v>
      </c>
    </row>
    <row r="389" spans="1:12" x14ac:dyDescent="0.25">
      <c r="A389" s="11"/>
      <c r="B389" s="11" t="s">
        <v>564</v>
      </c>
      <c r="C389" s="12">
        <v>7.7094683644809365E-3</v>
      </c>
      <c r="D389" s="13">
        <v>3.1785635793971572E-4</v>
      </c>
      <c r="E389" s="11">
        <v>8.8859366481205324</v>
      </c>
      <c r="F389" s="11">
        <v>2.0505911903359025E-4</v>
      </c>
      <c r="G389" s="14">
        <v>0.70614209725338717</v>
      </c>
      <c r="H389" s="14">
        <v>2.3657956879732514E-5</v>
      </c>
      <c r="I389" s="14">
        <v>4.4622038968374277E-5</v>
      </c>
      <c r="J389" s="14">
        <v>3.2446003371702698E-6</v>
      </c>
      <c r="K389" s="14">
        <v>5.6395199157453398E-2</v>
      </c>
      <c r="L389" s="14">
        <v>1.283623204204069E-5</v>
      </c>
    </row>
    <row r="390" spans="1:12" x14ac:dyDescent="0.25">
      <c r="A390" s="11"/>
      <c r="B390" s="11" t="s">
        <v>565</v>
      </c>
      <c r="C390" s="12">
        <v>5.4001533938779133E-3</v>
      </c>
      <c r="D390" s="13">
        <v>2.663252177699957E-4</v>
      </c>
      <c r="E390" s="11">
        <v>9.066721912970312</v>
      </c>
      <c r="F390" s="11">
        <v>8.0061484107435649E-5</v>
      </c>
      <c r="G390" s="14">
        <v>0.70614582739576692</v>
      </c>
      <c r="H390" s="14">
        <v>2.4371606459219429E-5</v>
      </c>
      <c r="I390" s="14">
        <v>1.3574237966100727E-5</v>
      </c>
      <c r="J390" s="14">
        <v>2.262836037962489E-6</v>
      </c>
      <c r="K390" s="14">
        <v>5.65576515009443E-2</v>
      </c>
      <c r="L390" s="14">
        <v>9.8747328912648431E-6</v>
      </c>
    </row>
    <row r="391" spans="1:12" x14ac:dyDescent="0.25">
      <c r="A391" s="11"/>
      <c r="B391" s="11" t="s">
        <v>566</v>
      </c>
      <c r="C391" s="12">
        <v>4.9300013807426117E-3</v>
      </c>
      <c r="D391" s="13">
        <v>1.9454360212988272E-4</v>
      </c>
      <c r="E391" s="11">
        <v>7.9716086908929684</v>
      </c>
      <c r="F391" s="11">
        <v>3.5847187066864088E-4</v>
      </c>
      <c r="G391" s="14">
        <v>0.70616479885304562</v>
      </c>
      <c r="H391" s="14">
        <v>2.624546446633282E-5</v>
      </c>
      <c r="I391" s="14">
        <v>1.4297079670557651E-4</v>
      </c>
      <c r="J391" s="14">
        <v>1.5807038026356599E-5</v>
      </c>
      <c r="K391" s="14">
        <v>5.6493827010917583E-2</v>
      </c>
      <c r="L391" s="14">
        <v>9.6850108491342838E-6</v>
      </c>
    </row>
    <row r="392" spans="1:12" x14ac:dyDescent="0.25">
      <c r="A392" s="11"/>
      <c r="B392" s="11" t="s">
        <v>567</v>
      </c>
      <c r="C392" s="12">
        <v>1.5222635508334444E-2</v>
      </c>
      <c r="D392" s="13">
        <v>1.6749810129860302E-4</v>
      </c>
      <c r="E392" s="11">
        <v>7.7666261301326509</v>
      </c>
      <c r="F392" s="11">
        <v>2.7616164253812619E-4</v>
      </c>
      <c r="G392" s="14">
        <v>0.70615046643462298</v>
      </c>
      <c r="H392" s="14">
        <v>2.9455069703307415E-5</v>
      </c>
      <c r="I392" s="14">
        <v>7.6597725478032234E-5</v>
      </c>
      <c r="J392" s="14">
        <v>5.8490104791677505E-6</v>
      </c>
      <c r="K392" s="14">
        <v>5.64335548103728E-2</v>
      </c>
      <c r="L392" s="14">
        <v>6.9650415302962849E-5</v>
      </c>
    </row>
    <row r="393" spans="1:12" x14ac:dyDescent="0.25">
      <c r="A393" s="11"/>
      <c r="B393" s="11" t="s">
        <v>568</v>
      </c>
      <c r="C393" s="12">
        <v>3.6440266814795198E-3</v>
      </c>
      <c r="D393" s="13">
        <v>1.2838547641137626E-4</v>
      </c>
      <c r="E393" s="11">
        <v>9.5354299891558281</v>
      </c>
      <c r="F393" s="11">
        <v>2.7164640715914484E-4</v>
      </c>
      <c r="G393" s="14">
        <v>0.70617245080913804</v>
      </c>
      <c r="H393" s="14">
        <v>2.3908799413681833E-5</v>
      </c>
      <c r="I393" s="14">
        <v>8.5261702582075291E-5</v>
      </c>
      <c r="J393" s="14">
        <v>6.0382109920815711E-6</v>
      </c>
      <c r="K393" s="14">
        <v>5.6505795684633001E-2</v>
      </c>
      <c r="L393" s="14">
        <v>8.44129054395355E-6</v>
      </c>
    </row>
    <row r="394" spans="1:12" x14ac:dyDescent="0.25">
      <c r="A394" s="11"/>
      <c r="B394" s="11" t="s">
        <v>569</v>
      </c>
      <c r="C394" s="12">
        <v>2.9815138383828734E-3</v>
      </c>
      <c r="D394" s="13">
        <v>1.72887450161519E-4</v>
      </c>
      <c r="E394" s="11">
        <v>8.0684592797972066</v>
      </c>
      <c r="F394" s="11">
        <v>3.9232550058692468E-4</v>
      </c>
      <c r="G394" s="14">
        <v>0.70617330789573995</v>
      </c>
      <c r="H394" s="14">
        <v>2.5670810848997131E-5</v>
      </c>
      <c r="I394" s="14">
        <v>2.6657373379041492E-4</v>
      </c>
      <c r="J394" s="14">
        <v>3.3433923588721469E-5</v>
      </c>
      <c r="K394" s="14">
        <v>5.6455959857764401E-2</v>
      </c>
      <c r="L394" s="14">
        <v>9.790675513293605E-6</v>
      </c>
    </row>
    <row r="395" spans="1:12" x14ac:dyDescent="0.25">
      <c r="A395" s="11"/>
      <c r="B395" s="11" t="s">
        <v>570</v>
      </c>
      <c r="C395" s="12">
        <v>3.0228746542780133E-3</v>
      </c>
      <c r="D395" s="13">
        <v>2.8695918720252474E-4</v>
      </c>
      <c r="E395" s="11">
        <v>8.5415539429506548</v>
      </c>
      <c r="F395" s="11">
        <v>1.3537344258065817E-3</v>
      </c>
      <c r="G395" s="14">
        <v>0.70615408898228249</v>
      </c>
      <c r="H395" s="14">
        <v>2.3896302620715104E-5</v>
      </c>
      <c r="I395" s="14">
        <v>5.1742666469896381E-4</v>
      </c>
      <c r="J395" s="14">
        <v>4.8989979113916071E-5</v>
      </c>
      <c r="K395" s="14">
        <v>5.6508038210110301E-2</v>
      </c>
      <c r="L395" s="14">
        <v>8.2835232194467947E-6</v>
      </c>
    </row>
    <row r="396" spans="1:12" x14ac:dyDescent="0.25">
      <c r="A396" s="11"/>
      <c r="B396" s="11" t="s">
        <v>571</v>
      </c>
      <c r="C396" s="12">
        <v>2.801475281330719E-3</v>
      </c>
      <c r="D396" s="13">
        <v>1.2050937245043339E-3</v>
      </c>
      <c r="E396" s="11">
        <v>9.0683345878667687</v>
      </c>
      <c r="F396" s="11">
        <v>3.6591471396152505E-4</v>
      </c>
      <c r="G396" s="14">
        <v>0.70619165988923993</v>
      </c>
      <c r="H396" s="14">
        <v>2.6505919582791016E-5</v>
      </c>
      <c r="I396" s="14">
        <v>1.105666946533183E-4</v>
      </c>
      <c r="J396" s="14">
        <v>1.0437592419163578E-5</v>
      </c>
      <c r="K396" s="14">
        <v>5.6462669592552799E-2</v>
      </c>
      <c r="L396" s="14">
        <v>8.0202367460846957E-6</v>
      </c>
    </row>
    <row r="397" spans="1:12" x14ac:dyDescent="0.25">
      <c r="A397" s="11"/>
      <c r="B397" s="11" t="s">
        <v>572</v>
      </c>
      <c r="C397" s="12">
        <v>2.8982708201002322E-3</v>
      </c>
      <c r="D397" s="13">
        <v>3.2674343130711047E-4</v>
      </c>
      <c r="E397" s="11">
        <v>5.8195063882181914</v>
      </c>
      <c r="F397" s="11">
        <v>4.9243529899562887E-4</v>
      </c>
      <c r="G397" s="14">
        <v>0.70615367820846997</v>
      </c>
      <c r="H397" s="14">
        <v>3.0762495297799764E-5</v>
      </c>
      <c r="I397" s="14">
        <v>2.9135582244898259E-4</v>
      </c>
      <c r="J397" s="14">
        <v>2.6726552399881664E-5</v>
      </c>
      <c r="K397" s="14">
        <v>5.6460561379316397E-2</v>
      </c>
      <c r="L397" s="14">
        <v>1.2657650203106284E-5</v>
      </c>
    </row>
    <row r="398" spans="1:12" x14ac:dyDescent="0.25">
      <c r="A398" s="11"/>
      <c r="B398" s="11" t="s">
        <v>573</v>
      </c>
      <c r="C398" s="12">
        <v>9.7916803646904173E-3</v>
      </c>
      <c r="D398" s="13">
        <v>2.579932431164433E-4</v>
      </c>
      <c r="E398" s="11">
        <v>8.6124555817073603</v>
      </c>
      <c r="F398" s="11">
        <v>1.088934350255377E-3</v>
      </c>
      <c r="G398" s="14">
        <v>0.70615906385912297</v>
      </c>
      <c r="H398" s="14">
        <v>3.1475559976683796E-5</v>
      </c>
      <c r="I398" s="14">
        <v>4.0653605469358737E-4</v>
      </c>
      <c r="J398" s="14">
        <v>4.5706322204476322E-5</v>
      </c>
      <c r="K398" s="14">
        <v>5.6453321710683603E-2</v>
      </c>
      <c r="L398" s="14">
        <v>2.6640270034421648E-5</v>
      </c>
    </row>
    <row r="399" spans="1:12" x14ac:dyDescent="0.25">
      <c r="A399" s="11"/>
      <c r="B399" s="11" t="s">
        <v>574</v>
      </c>
      <c r="C399" s="12">
        <v>3.7308801128560628E-3</v>
      </c>
      <c r="D399" s="13">
        <v>2.5137542340179753E-4</v>
      </c>
      <c r="E399" s="11">
        <v>7.7771474082993182</v>
      </c>
      <c r="F399" s="11">
        <v>5.9856479692618324E-4</v>
      </c>
      <c r="G399" s="14">
        <v>0.70616809762922195</v>
      </c>
      <c r="H399" s="14">
        <v>2.49581347172908E-5</v>
      </c>
      <c r="I399" s="14">
        <v>2.614841199757472E-4</v>
      </c>
      <c r="J399" s="14">
        <v>2.0321674321296779E-5</v>
      </c>
      <c r="K399" s="14">
        <v>5.6416694136012698E-2</v>
      </c>
      <c r="L399" s="14">
        <v>9.3195786628597727E-6</v>
      </c>
    </row>
    <row r="400" spans="1:12" x14ac:dyDescent="0.25">
      <c r="A400" s="11"/>
      <c r="B400" s="11" t="s">
        <v>559</v>
      </c>
      <c r="C400" s="12"/>
      <c r="D400" s="13"/>
      <c r="E400" s="11"/>
      <c r="F400" s="11"/>
      <c r="G400" s="14">
        <f>AVERAGE(G387:G399)</f>
        <v>0.70616450633969363</v>
      </c>
      <c r="H400" s="14"/>
      <c r="I400" s="14"/>
      <c r="J400" s="14"/>
      <c r="K400" s="14"/>
      <c r="L400" s="14"/>
    </row>
    <row r="401" spans="1:12" x14ac:dyDescent="0.25">
      <c r="A401" s="11"/>
      <c r="B401" s="11" t="s">
        <v>575</v>
      </c>
      <c r="C401" s="12"/>
      <c r="D401" s="13"/>
      <c r="E401" s="11"/>
      <c r="F401" s="11"/>
      <c r="G401" s="14">
        <f>2*STDEV(G387:G399)</f>
        <v>3.068604197813139E-5</v>
      </c>
      <c r="H401" s="14"/>
      <c r="I401" s="14"/>
      <c r="J401" s="14"/>
      <c r="K401" s="14"/>
      <c r="L401" s="14"/>
    </row>
    <row r="402" spans="1:12" ht="19.5" thickBot="1" x14ac:dyDescent="0.3">
      <c r="A402" s="18"/>
      <c r="B402" s="18" t="s">
        <v>576</v>
      </c>
      <c r="C402" s="19"/>
      <c r="D402" s="20"/>
      <c r="E402" s="18"/>
      <c r="F402" s="18"/>
      <c r="G402" s="21">
        <v>0.70616999999999996</v>
      </c>
      <c r="H402" s="21"/>
      <c r="I402" s="21"/>
      <c r="J402" s="21"/>
      <c r="K402" s="21"/>
      <c r="L402" s="21"/>
    </row>
    <row r="403" spans="1:12" x14ac:dyDescent="0.25">
      <c r="A403" s="11" t="s">
        <v>577</v>
      </c>
      <c r="B403" s="11"/>
      <c r="C403" s="12"/>
      <c r="D403" s="13"/>
      <c r="E403" s="11"/>
      <c r="F403" s="11"/>
      <c r="G403" s="14"/>
      <c r="H403" s="14"/>
      <c r="I403" s="14"/>
      <c r="J403" s="14"/>
      <c r="K403" s="14"/>
      <c r="L403" s="14"/>
    </row>
    <row r="404" spans="1:12" x14ac:dyDescent="0.25">
      <c r="A404" s="11"/>
      <c r="B404" s="11"/>
      <c r="C404" s="12"/>
      <c r="D404" s="13"/>
      <c r="E404" s="11"/>
      <c r="F404" s="11"/>
      <c r="G404" s="14"/>
      <c r="H404" s="14"/>
      <c r="I404" s="14"/>
      <c r="J404" s="14"/>
      <c r="K404" s="14"/>
      <c r="L404" s="14"/>
    </row>
    <row r="405" spans="1:12" x14ac:dyDescent="0.25">
      <c r="A405" s="10"/>
      <c r="B405" s="10"/>
      <c r="C405" s="10"/>
      <c r="D405" s="10"/>
      <c r="E405" s="10"/>
      <c r="F405" s="10"/>
    </row>
    <row r="407" spans="1:12" ht="16.5" thickBot="1" x14ac:dyDescent="0.3">
      <c r="A407" s="7" t="s">
        <v>733</v>
      </c>
    </row>
    <row r="408" spans="1:12" ht="16.5" thickBot="1" x14ac:dyDescent="0.3">
      <c r="A408" s="38"/>
      <c r="B408" s="38" t="s">
        <v>729</v>
      </c>
      <c r="C408" s="39" t="s">
        <v>728</v>
      </c>
    </row>
    <row r="409" spans="1:12" x14ac:dyDescent="0.25">
      <c r="A409" s="11" t="s">
        <v>726</v>
      </c>
      <c r="B409" s="14">
        <v>0.71180694244679299</v>
      </c>
      <c r="C409" s="14">
        <v>9.8185825999999999E-6</v>
      </c>
    </row>
    <row r="410" spans="1:12" x14ac:dyDescent="0.25">
      <c r="A410" s="11" t="s">
        <v>730</v>
      </c>
      <c r="B410" s="14">
        <v>0.711815950682265</v>
      </c>
      <c r="C410" s="14">
        <v>9.6392833999999993E-6</v>
      </c>
    </row>
    <row r="411" spans="1:12" x14ac:dyDescent="0.25">
      <c r="A411" s="11" t="s">
        <v>731</v>
      </c>
      <c r="B411" s="14">
        <v>0.71182100098334788</v>
      </c>
      <c r="C411" s="14">
        <v>9.2481659999999993E-6</v>
      </c>
    </row>
    <row r="412" spans="1:12" x14ac:dyDescent="0.25">
      <c r="A412" s="11" t="s">
        <v>727</v>
      </c>
      <c r="B412" s="14">
        <v>0.71181463137080192</v>
      </c>
      <c r="C412" s="14"/>
    </row>
    <row r="413" spans="1:12" ht="16.5" thickBot="1" x14ac:dyDescent="0.3">
      <c r="A413" s="18" t="s">
        <v>539</v>
      </c>
      <c r="B413" s="21">
        <f>STDEVA(B409:B411)*2</f>
        <v>1.4243040345194874E-5</v>
      </c>
      <c r="C413" s="21"/>
    </row>
    <row r="414" spans="1:12" ht="16.5" thickBot="1" x14ac:dyDescent="0.3">
      <c r="A414" s="11"/>
      <c r="B414" s="11"/>
      <c r="C414" s="11"/>
    </row>
    <row r="415" spans="1:12" ht="16.5" thickBot="1" x14ac:dyDescent="0.3">
      <c r="A415" s="38"/>
      <c r="B415" s="38" t="s">
        <v>732</v>
      </c>
      <c r="C415" s="39" t="s">
        <v>728</v>
      </c>
    </row>
    <row r="416" spans="1:12" x14ac:dyDescent="0.25">
      <c r="A416" s="11" t="s">
        <v>734</v>
      </c>
      <c r="B416" s="14">
        <v>0.70871811499999993</v>
      </c>
      <c r="C416" s="14">
        <v>1.4916932854904E-5</v>
      </c>
    </row>
    <row r="417" spans="1:3" x14ac:dyDescent="0.25">
      <c r="A417" s="11" t="s">
        <v>364</v>
      </c>
      <c r="B417" s="14">
        <v>0.70869881150000003</v>
      </c>
      <c r="C417" s="14">
        <v>1.3564799999999999E-5</v>
      </c>
    </row>
    <row r="418" spans="1:3" x14ac:dyDescent="0.25">
      <c r="A418" s="11" t="s">
        <v>365</v>
      </c>
      <c r="B418" s="14">
        <v>0.70872811499999999</v>
      </c>
      <c r="C418" s="14">
        <v>1.4125629999999999E-5</v>
      </c>
    </row>
    <row r="419" spans="1:3" x14ac:dyDescent="0.25">
      <c r="A419" s="11" t="s">
        <v>366</v>
      </c>
      <c r="B419" s="14">
        <v>0.70873025244999999</v>
      </c>
      <c r="C419" s="14">
        <v>1.423658E-5</v>
      </c>
    </row>
    <row r="420" spans="1:3" x14ac:dyDescent="0.25">
      <c r="A420" s="11" t="s">
        <v>727</v>
      </c>
      <c r="B420" s="14">
        <f>AVERAGE(B416:B419)</f>
        <v>0.70871882348750004</v>
      </c>
      <c r="C420" s="14"/>
    </row>
    <row r="421" spans="1:3" ht="16.5" thickBot="1" x14ac:dyDescent="0.3">
      <c r="A421" s="18" t="s">
        <v>539</v>
      </c>
      <c r="B421" s="21">
        <f>STDEV(B416:B419)*2</f>
        <v>2.870389024970903E-5</v>
      </c>
      <c r="C421" s="21"/>
    </row>
    <row r="422" spans="1:3" x14ac:dyDescent="0.25">
      <c r="A422" s="11"/>
      <c r="B422" s="11"/>
      <c r="C422" s="1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83"/>
  <sheetViews>
    <sheetView zoomScaleNormal="100" workbookViewId="0">
      <selection sqref="A1:F1"/>
    </sheetView>
  </sheetViews>
  <sheetFormatPr defaultColWidth="9" defaultRowHeight="15.75" x14ac:dyDescent="0.25"/>
  <cols>
    <col min="1" max="1" width="22.25" style="26" customWidth="1"/>
    <col min="2" max="2" width="7.875" style="26" customWidth="1"/>
    <col min="3" max="3" width="11.625" style="26" customWidth="1"/>
    <col min="4" max="11" width="15.125" style="26" bestFit="1" customWidth="1"/>
    <col min="12" max="13" width="17.75" style="26" bestFit="1" customWidth="1"/>
    <col min="14" max="23" width="15.125" style="26" bestFit="1" customWidth="1"/>
    <col min="24" max="25" width="17.75" style="26" bestFit="1" customWidth="1"/>
    <col min="26" max="35" width="15.125" style="26" bestFit="1" customWidth="1"/>
    <col min="36" max="37" width="17.75" style="26" bestFit="1" customWidth="1"/>
    <col min="38" max="47" width="13.625" style="26" bestFit="1" customWidth="1"/>
    <col min="48" max="49" width="17.75" style="26" bestFit="1" customWidth="1"/>
    <col min="50" max="59" width="13.625" style="26" bestFit="1" customWidth="1"/>
    <col min="60" max="61" width="17.75" style="26" bestFit="1" customWidth="1"/>
    <col min="62" max="71" width="13.625" style="26" bestFit="1" customWidth="1"/>
    <col min="72" max="73" width="17.75" style="26" bestFit="1" customWidth="1"/>
    <col min="74" max="83" width="13.625" style="26" bestFit="1" customWidth="1"/>
    <col min="84" max="85" width="17.75" style="26" bestFit="1" customWidth="1"/>
    <col min="86" max="95" width="15.125" style="26" bestFit="1" customWidth="1"/>
    <col min="96" max="97" width="17.75" style="26" bestFit="1" customWidth="1"/>
    <col min="98" max="107" width="15.125" style="26" bestFit="1" customWidth="1"/>
    <col min="108" max="109" width="17.75" style="26" bestFit="1" customWidth="1"/>
    <col min="110" max="119" width="15.125" style="26" bestFit="1" customWidth="1"/>
    <col min="120" max="121" width="17.75" style="26" bestFit="1" customWidth="1"/>
    <col min="122" max="131" width="15.125" style="26" bestFit="1" customWidth="1"/>
    <col min="132" max="133" width="17.75" style="26" bestFit="1" customWidth="1"/>
    <col min="134" max="134" width="6.5" style="26" bestFit="1" customWidth="1"/>
    <col min="135" max="16384" width="9" style="26"/>
  </cols>
  <sheetData>
    <row r="1" spans="1:37" ht="27.75" customHeight="1" thickBot="1" x14ac:dyDescent="0.35">
      <c r="A1" s="45" t="s">
        <v>805</v>
      </c>
      <c r="B1" s="45"/>
      <c r="C1" s="45"/>
      <c r="D1" s="45"/>
      <c r="E1" s="45"/>
      <c r="F1" s="4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24.75" customHeight="1" thickBot="1" x14ac:dyDescent="0.3">
      <c r="A2" s="27" t="s">
        <v>587</v>
      </c>
      <c r="B2" s="28"/>
      <c r="C2" s="28" t="s">
        <v>0</v>
      </c>
      <c r="D2" s="28" t="s">
        <v>1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15</v>
      </c>
      <c r="S2" s="28" t="s">
        <v>16</v>
      </c>
      <c r="T2" s="28" t="s">
        <v>17</v>
      </c>
      <c r="U2" s="28" t="s">
        <v>18</v>
      </c>
      <c r="V2" s="28" t="s">
        <v>19</v>
      </c>
      <c r="W2" s="28" t="s">
        <v>20</v>
      </c>
      <c r="X2" s="28" t="s">
        <v>21</v>
      </c>
      <c r="Y2" s="28" t="s">
        <v>22</v>
      </c>
      <c r="Z2" s="28" t="s">
        <v>23</v>
      </c>
      <c r="AA2" s="28" t="s">
        <v>24</v>
      </c>
      <c r="AB2" s="28" t="s">
        <v>25</v>
      </c>
      <c r="AC2" s="28" t="s">
        <v>588</v>
      </c>
      <c r="AD2" s="28" t="s">
        <v>27</v>
      </c>
      <c r="AE2" s="28" t="s">
        <v>28</v>
      </c>
      <c r="AF2" s="28" t="s">
        <v>29</v>
      </c>
      <c r="AG2" s="28" t="s">
        <v>30</v>
      </c>
      <c r="AH2" s="28" t="s">
        <v>31</v>
      </c>
      <c r="AI2" s="28" t="s">
        <v>32</v>
      </c>
      <c r="AJ2" s="28" t="s">
        <v>33</v>
      </c>
      <c r="AK2" s="28" t="s">
        <v>34</v>
      </c>
    </row>
    <row r="3" spans="1:37" x14ac:dyDescent="0.25">
      <c r="A3" s="24" t="s">
        <v>589</v>
      </c>
      <c r="B3" s="24"/>
      <c r="C3" s="24">
        <v>471.98</v>
      </c>
      <c r="D3" s="24">
        <v>445.96</v>
      </c>
      <c r="E3" s="24">
        <v>81476.61</v>
      </c>
      <c r="F3" s="24">
        <v>436.27</v>
      </c>
      <c r="G3" s="24">
        <v>434.65</v>
      </c>
      <c r="H3" s="24">
        <v>445.57</v>
      </c>
      <c r="I3" s="24">
        <v>415.56</v>
      </c>
      <c r="J3" s="24">
        <v>442.55</v>
      </c>
      <c r="K3" s="24">
        <v>485.3</v>
      </c>
      <c r="L3" s="24">
        <v>464.51</v>
      </c>
      <c r="M3" s="24">
        <v>434.41</v>
      </c>
      <c r="N3" s="24">
        <v>517.25</v>
      </c>
      <c r="O3" s="24">
        <v>445.73</v>
      </c>
      <c r="P3" s="24">
        <v>427.63</v>
      </c>
      <c r="Q3" s="24">
        <v>448.26</v>
      </c>
      <c r="R3" s="24">
        <v>451.83</v>
      </c>
      <c r="S3" s="24">
        <v>425.55</v>
      </c>
      <c r="T3" s="24">
        <v>460.15</v>
      </c>
      <c r="U3" s="24">
        <v>446.46</v>
      </c>
      <c r="V3" s="24">
        <v>425.12</v>
      </c>
      <c r="W3" s="24">
        <v>441.15</v>
      </c>
      <c r="X3" s="24">
        <v>441.42</v>
      </c>
      <c r="Y3" s="24">
        <v>437.81</v>
      </c>
      <c r="Z3" s="24">
        <v>423.5</v>
      </c>
      <c r="AA3" s="24">
        <v>422.39</v>
      </c>
      <c r="AB3" s="24">
        <v>438.67</v>
      </c>
      <c r="AC3" s="24">
        <v>444.67</v>
      </c>
      <c r="AD3" s="24">
        <v>425.24</v>
      </c>
      <c r="AE3" s="24">
        <v>443.27</v>
      </c>
      <c r="AF3" s="24">
        <v>431.58</v>
      </c>
      <c r="AG3" s="24">
        <v>429.02</v>
      </c>
      <c r="AH3" s="24">
        <v>432.1</v>
      </c>
      <c r="AI3" s="24">
        <v>445.61</v>
      </c>
      <c r="AJ3" s="24">
        <v>455.34</v>
      </c>
      <c r="AK3" s="24">
        <v>483.28</v>
      </c>
    </row>
    <row r="4" spans="1:37" x14ac:dyDescent="0.25">
      <c r="A4" s="24" t="s">
        <v>342</v>
      </c>
      <c r="B4" s="24"/>
      <c r="C4" s="24">
        <v>464.91</v>
      </c>
      <c r="D4" s="24">
        <v>416.44</v>
      </c>
      <c r="E4" s="24">
        <v>81476.62</v>
      </c>
      <c r="F4" s="24">
        <v>453.9</v>
      </c>
      <c r="G4" s="24">
        <v>450.52</v>
      </c>
      <c r="H4" s="24">
        <v>444.03</v>
      </c>
      <c r="I4" s="24">
        <v>410.31</v>
      </c>
      <c r="J4" s="24">
        <v>450.88</v>
      </c>
      <c r="K4" s="24">
        <v>447.15</v>
      </c>
      <c r="L4" s="24">
        <v>470.61</v>
      </c>
      <c r="M4" s="24">
        <v>425.95</v>
      </c>
      <c r="N4" s="24">
        <v>509.94</v>
      </c>
      <c r="O4" s="24">
        <v>456.87</v>
      </c>
      <c r="P4" s="24">
        <v>446.14</v>
      </c>
      <c r="Q4" s="24">
        <v>461.75</v>
      </c>
      <c r="R4" s="24">
        <v>449.24</v>
      </c>
      <c r="S4" s="24">
        <v>443.58</v>
      </c>
      <c r="T4" s="24">
        <v>450.55</v>
      </c>
      <c r="U4" s="24">
        <v>449.47</v>
      </c>
      <c r="V4" s="24">
        <v>435.12</v>
      </c>
      <c r="W4" s="24">
        <v>447.24</v>
      </c>
      <c r="X4" s="24">
        <v>450.37</v>
      </c>
      <c r="Y4" s="24">
        <v>453.26</v>
      </c>
      <c r="Z4" s="24">
        <v>439.54</v>
      </c>
      <c r="AA4" s="24">
        <v>440.07</v>
      </c>
      <c r="AB4" s="24">
        <v>451.98</v>
      </c>
      <c r="AC4" s="24">
        <v>454.6</v>
      </c>
      <c r="AD4" s="24">
        <v>436.72</v>
      </c>
      <c r="AE4" s="24">
        <v>451.49</v>
      </c>
      <c r="AF4" s="24">
        <v>440.79</v>
      </c>
      <c r="AG4" s="24">
        <v>435.45</v>
      </c>
      <c r="AH4" s="24">
        <v>450.95</v>
      </c>
      <c r="AI4" s="24">
        <v>430.45</v>
      </c>
      <c r="AJ4" s="24">
        <v>461.9</v>
      </c>
      <c r="AK4" s="24">
        <v>464.25</v>
      </c>
    </row>
    <row r="5" spans="1:37" x14ac:dyDescent="0.25">
      <c r="A5" s="24" t="s">
        <v>343</v>
      </c>
      <c r="B5" s="24"/>
      <c r="C5" s="24">
        <v>460.48</v>
      </c>
      <c r="D5" s="24">
        <v>429.1</v>
      </c>
      <c r="E5" s="24">
        <v>81476.62</v>
      </c>
      <c r="F5" s="24">
        <v>445.17</v>
      </c>
      <c r="G5" s="24">
        <v>463.78</v>
      </c>
      <c r="H5" s="24">
        <v>438.32</v>
      </c>
      <c r="I5" s="24">
        <v>401.14</v>
      </c>
      <c r="J5" s="24">
        <v>437.95</v>
      </c>
      <c r="K5" s="24">
        <v>481.56</v>
      </c>
      <c r="L5" s="24">
        <v>451</v>
      </c>
      <c r="M5" s="24">
        <v>417.13</v>
      </c>
      <c r="N5" s="24">
        <v>505.16</v>
      </c>
      <c r="O5" s="24">
        <v>449.03</v>
      </c>
      <c r="P5" s="24">
        <v>445.36</v>
      </c>
      <c r="Q5" s="24">
        <v>454.09</v>
      </c>
      <c r="R5" s="24">
        <v>443.64</v>
      </c>
      <c r="S5" s="24">
        <v>425.03</v>
      </c>
      <c r="T5" s="24">
        <v>439.36</v>
      </c>
      <c r="U5" s="24">
        <v>438.72</v>
      </c>
      <c r="V5" s="24">
        <v>417.51</v>
      </c>
      <c r="W5" s="24">
        <v>447.85</v>
      </c>
      <c r="X5" s="24">
        <v>436.22</v>
      </c>
      <c r="Y5" s="24">
        <v>432.02</v>
      </c>
      <c r="Z5" s="24">
        <v>428.39</v>
      </c>
      <c r="AA5" s="24">
        <v>424.95</v>
      </c>
      <c r="AB5" s="24">
        <v>440.56</v>
      </c>
      <c r="AC5" s="24">
        <v>446</v>
      </c>
      <c r="AD5" s="24">
        <v>425.63</v>
      </c>
      <c r="AE5" s="24">
        <v>437.54</v>
      </c>
      <c r="AF5" s="24">
        <v>426.1</v>
      </c>
      <c r="AG5" s="24">
        <v>426.93</v>
      </c>
      <c r="AH5" s="24">
        <v>439.24</v>
      </c>
      <c r="AI5" s="24">
        <v>415.15</v>
      </c>
      <c r="AJ5" s="24">
        <v>442</v>
      </c>
      <c r="AK5" s="24">
        <v>451.64</v>
      </c>
    </row>
    <row r="6" spans="1:37" x14ac:dyDescent="0.25">
      <c r="A6" s="24" t="s">
        <v>344</v>
      </c>
      <c r="B6" s="24"/>
      <c r="C6" s="24">
        <v>466.02</v>
      </c>
      <c r="D6" s="24">
        <v>427.45</v>
      </c>
      <c r="E6" s="24">
        <v>81476.62</v>
      </c>
      <c r="F6" s="24">
        <v>454.11</v>
      </c>
      <c r="G6" s="24">
        <v>447.44</v>
      </c>
      <c r="H6" s="24">
        <v>447.07</v>
      </c>
      <c r="I6" s="24">
        <v>395.12</v>
      </c>
      <c r="J6" s="24">
        <v>447.57</v>
      </c>
      <c r="K6" s="24">
        <v>456.25</v>
      </c>
      <c r="L6" s="24">
        <v>459.32</v>
      </c>
      <c r="M6" s="24">
        <v>423.52</v>
      </c>
      <c r="N6" s="24">
        <v>523.33000000000004</v>
      </c>
      <c r="O6" s="24">
        <v>460.53</v>
      </c>
      <c r="P6" s="24">
        <v>444.94</v>
      </c>
      <c r="Q6" s="24">
        <v>465.74</v>
      </c>
      <c r="R6" s="24">
        <v>453.3</v>
      </c>
      <c r="S6" s="24">
        <v>440.14</v>
      </c>
      <c r="T6" s="24">
        <v>450.44</v>
      </c>
      <c r="U6" s="24">
        <v>444.75</v>
      </c>
      <c r="V6" s="24">
        <v>426.19</v>
      </c>
      <c r="W6" s="24">
        <v>455.15</v>
      </c>
      <c r="X6" s="24">
        <v>449.95</v>
      </c>
      <c r="Y6" s="24">
        <v>448.67</v>
      </c>
      <c r="Z6" s="24">
        <v>433.58</v>
      </c>
      <c r="AA6" s="24">
        <v>434.6</v>
      </c>
      <c r="AB6" s="24">
        <v>443.94</v>
      </c>
      <c r="AC6" s="24">
        <v>446.84</v>
      </c>
      <c r="AD6" s="24">
        <v>433.04</v>
      </c>
      <c r="AE6" s="24">
        <v>450.94</v>
      </c>
      <c r="AF6" s="24">
        <v>434.85</v>
      </c>
      <c r="AG6" s="24">
        <v>434.01</v>
      </c>
      <c r="AH6" s="24">
        <v>450.53</v>
      </c>
      <c r="AI6" s="24">
        <v>425.97</v>
      </c>
      <c r="AJ6" s="24">
        <v>452.92</v>
      </c>
      <c r="AK6" s="24">
        <v>459.73</v>
      </c>
    </row>
    <row r="7" spans="1:37" x14ac:dyDescent="0.25">
      <c r="A7" s="24" t="s">
        <v>345</v>
      </c>
      <c r="B7" s="24"/>
      <c r="C7" s="24">
        <v>462.05</v>
      </c>
      <c r="D7" s="24">
        <v>433.07</v>
      </c>
      <c r="E7" s="24">
        <v>81476.62</v>
      </c>
      <c r="F7" s="24">
        <v>447.52</v>
      </c>
      <c r="G7" s="24">
        <v>464.76</v>
      </c>
      <c r="H7" s="24">
        <v>444.76</v>
      </c>
      <c r="I7" s="24">
        <v>410.48</v>
      </c>
      <c r="J7" s="24">
        <v>433.98</v>
      </c>
      <c r="K7" s="24">
        <v>408.02</v>
      </c>
      <c r="L7" s="24">
        <v>451.91</v>
      </c>
      <c r="M7" s="24">
        <v>421.57</v>
      </c>
      <c r="N7" s="24">
        <v>510.48</v>
      </c>
      <c r="O7" s="24">
        <v>460.93</v>
      </c>
      <c r="P7" s="24">
        <v>441.65</v>
      </c>
      <c r="Q7" s="24">
        <v>465.31</v>
      </c>
      <c r="R7" s="24">
        <v>447.12</v>
      </c>
      <c r="S7" s="24">
        <v>437.79</v>
      </c>
      <c r="T7" s="24">
        <v>448.81</v>
      </c>
      <c r="U7" s="24">
        <v>446.7</v>
      </c>
      <c r="V7" s="24">
        <v>433.52</v>
      </c>
      <c r="W7" s="24">
        <v>445.94</v>
      </c>
      <c r="X7" s="24">
        <v>443.45</v>
      </c>
      <c r="Y7" s="24">
        <v>440.41</v>
      </c>
      <c r="Z7" s="24">
        <v>433.56</v>
      </c>
      <c r="AA7" s="24">
        <v>430.81</v>
      </c>
      <c r="AB7" s="24">
        <v>440.86</v>
      </c>
      <c r="AC7" s="24">
        <v>449.61</v>
      </c>
      <c r="AD7" s="24">
        <v>428.15</v>
      </c>
      <c r="AE7" s="24">
        <v>442.51</v>
      </c>
      <c r="AF7" s="24">
        <v>432.98</v>
      </c>
      <c r="AG7" s="24">
        <v>431.35</v>
      </c>
      <c r="AH7" s="24">
        <v>442.3</v>
      </c>
      <c r="AI7" s="24">
        <v>421.75</v>
      </c>
      <c r="AJ7" s="24">
        <v>447.89</v>
      </c>
      <c r="AK7" s="24">
        <v>455.75</v>
      </c>
    </row>
    <row r="8" spans="1:37" x14ac:dyDescent="0.25">
      <c r="A8" s="24" t="s">
        <v>346</v>
      </c>
      <c r="B8" s="24"/>
      <c r="C8" s="24">
        <v>471.26</v>
      </c>
      <c r="D8" s="24">
        <v>450.13</v>
      </c>
      <c r="E8" s="24">
        <v>81476.62</v>
      </c>
      <c r="F8" s="24">
        <v>460.16</v>
      </c>
      <c r="G8" s="24">
        <v>438.35</v>
      </c>
      <c r="H8" s="24">
        <v>449.46</v>
      </c>
      <c r="I8" s="24">
        <v>399.01</v>
      </c>
      <c r="J8" s="24">
        <v>448.58</v>
      </c>
      <c r="K8" s="24">
        <v>484.06</v>
      </c>
      <c r="L8" s="24">
        <v>465.12</v>
      </c>
      <c r="M8" s="24">
        <v>422.18</v>
      </c>
      <c r="N8" s="24">
        <v>514.92999999999995</v>
      </c>
      <c r="O8" s="24">
        <v>471.82</v>
      </c>
      <c r="P8" s="24">
        <v>444.26</v>
      </c>
      <c r="Q8" s="24">
        <v>470.58</v>
      </c>
      <c r="R8" s="24">
        <v>457.98</v>
      </c>
      <c r="S8" s="24">
        <v>446.69</v>
      </c>
      <c r="T8" s="24">
        <v>452.07</v>
      </c>
      <c r="U8" s="24">
        <v>450.44</v>
      </c>
      <c r="V8" s="24">
        <v>428.73</v>
      </c>
      <c r="W8" s="24">
        <v>463.02</v>
      </c>
      <c r="X8" s="24">
        <v>451.95</v>
      </c>
      <c r="Y8" s="24">
        <v>455.32</v>
      </c>
      <c r="Z8" s="24">
        <v>447.59</v>
      </c>
      <c r="AA8" s="24">
        <v>446</v>
      </c>
      <c r="AB8" s="24">
        <v>456.51</v>
      </c>
      <c r="AC8" s="24">
        <v>461.7</v>
      </c>
      <c r="AD8" s="24">
        <v>444.81</v>
      </c>
      <c r="AE8" s="24">
        <v>453.93</v>
      </c>
      <c r="AF8" s="24">
        <v>445.05</v>
      </c>
      <c r="AG8" s="24">
        <v>439.47</v>
      </c>
      <c r="AH8" s="24">
        <v>455.98</v>
      </c>
      <c r="AI8" s="24">
        <v>430.67</v>
      </c>
      <c r="AJ8" s="24">
        <v>468.08</v>
      </c>
      <c r="AK8" s="24">
        <v>469.74</v>
      </c>
    </row>
    <row r="9" spans="1:37" x14ac:dyDescent="0.25">
      <c r="A9" s="24" t="s">
        <v>347</v>
      </c>
      <c r="B9" s="24"/>
      <c r="C9" s="24">
        <v>464.57</v>
      </c>
      <c r="D9" s="24">
        <v>416.53</v>
      </c>
      <c r="E9" s="24">
        <v>81476.62</v>
      </c>
      <c r="F9" s="24">
        <v>467.72</v>
      </c>
      <c r="G9" s="24">
        <v>445.24</v>
      </c>
      <c r="H9" s="24">
        <v>456.79</v>
      </c>
      <c r="I9" s="24">
        <v>416.26</v>
      </c>
      <c r="J9" s="24">
        <v>448.22</v>
      </c>
      <c r="K9" s="24">
        <v>455.31</v>
      </c>
      <c r="L9" s="24">
        <v>455.02</v>
      </c>
      <c r="M9" s="24">
        <v>427.32</v>
      </c>
      <c r="N9" s="24">
        <v>514.16999999999996</v>
      </c>
      <c r="O9" s="24">
        <v>467.48</v>
      </c>
      <c r="P9" s="24">
        <v>453.61</v>
      </c>
      <c r="Q9" s="24">
        <v>476.18</v>
      </c>
      <c r="R9" s="24">
        <v>461.47</v>
      </c>
      <c r="S9" s="24">
        <v>445.56</v>
      </c>
      <c r="T9" s="24">
        <v>454.46</v>
      </c>
      <c r="U9" s="24">
        <v>449.65</v>
      </c>
      <c r="V9" s="24">
        <v>432.97</v>
      </c>
      <c r="W9" s="24">
        <v>452.13</v>
      </c>
      <c r="X9" s="24">
        <v>452.11</v>
      </c>
      <c r="Y9" s="24">
        <v>450.42</v>
      </c>
      <c r="Z9" s="24">
        <v>441.79</v>
      </c>
      <c r="AA9" s="24">
        <v>451.89</v>
      </c>
      <c r="AB9" s="24">
        <v>457.85</v>
      </c>
      <c r="AC9" s="24">
        <v>462.43</v>
      </c>
      <c r="AD9" s="24">
        <v>444.95</v>
      </c>
      <c r="AE9" s="24">
        <v>460.28</v>
      </c>
      <c r="AF9" s="24">
        <v>445.76</v>
      </c>
      <c r="AG9" s="24">
        <v>440.09</v>
      </c>
      <c r="AH9" s="24">
        <v>455.08</v>
      </c>
      <c r="AI9" s="24">
        <v>430.88</v>
      </c>
      <c r="AJ9" s="24">
        <v>467.13</v>
      </c>
      <c r="AK9" s="24">
        <v>463.42</v>
      </c>
    </row>
    <row r="10" spans="1:37" x14ac:dyDescent="0.25">
      <c r="A10" s="24" t="s">
        <v>348</v>
      </c>
      <c r="B10" s="24"/>
      <c r="C10" s="24">
        <v>460.47</v>
      </c>
      <c r="D10" s="24">
        <v>463.01</v>
      </c>
      <c r="E10" s="24">
        <v>81476.62</v>
      </c>
      <c r="F10" s="24">
        <v>469.03</v>
      </c>
      <c r="G10" s="24">
        <v>439.88</v>
      </c>
      <c r="H10" s="24">
        <v>452.43</v>
      </c>
      <c r="I10" s="24">
        <v>408.55</v>
      </c>
      <c r="J10" s="24">
        <v>449.23</v>
      </c>
      <c r="K10" s="24">
        <v>451.39</v>
      </c>
      <c r="L10" s="24">
        <v>461.18</v>
      </c>
      <c r="M10" s="24">
        <v>419.99</v>
      </c>
      <c r="N10" s="24">
        <v>518.85</v>
      </c>
      <c r="O10" s="24">
        <v>472.27</v>
      </c>
      <c r="P10" s="24">
        <v>455.75</v>
      </c>
      <c r="Q10" s="24">
        <v>467.73</v>
      </c>
      <c r="R10" s="24">
        <v>449.78</v>
      </c>
      <c r="S10" s="24">
        <v>441.73</v>
      </c>
      <c r="T10" s="24">
        <v>455.42</v>
      </c>
      <c r="U10" s="24">
        <v>449.81</v>
      </c>
      <c r="V10" s="24">
        <v>428.52</v>
      </c>
      <c r="W10" s="24">
        <v>464.44</v>
      </c>
      <c r="X10" s="24">
        <v>447.83</v>
      </c>
      <c r="Y10" s="24">
        <v>454.54</v>
      </c>
      <c r="Z10" s="24">
        <v>441.84</v>
      </c>
      <c r="AA10" s="24">
        <v>449.54</v>
      </c>
      <c r="AB10" s="24">
        <v>451.8</v>
      </c>
      <c r="AC10" s="24">
        <v>463.35</v>
      </c>
      <c r="AD10" s="24">
        <v>438.72</v>
      </c>
      <c r="AE10" s="24">
        <v>453.31</v>
      </c>
      <c r="AF10" s="24">
        <v>445.03</v>
      </c>
      <c r="AG10" s="24">
        <v>435.35</v>
      </c>
      <c r="AH10" s="24">
        <v>453.85</v>
      </c>
      <c r="AI10" s="24">
        <v>425.81</v>
      </c>
      <c r="AJ10" s="24">
        <v>458.84</v>
      </c>
      <c r="AK10" s="24">
        <v>458.84</v>
      </c>
    </row>
    <row r="11" spans="1:37" x14ac:dyDescent="0.25">
      <c r="A11" s="24" t="s">
        <v>349</v>
      </c>
      <c r="B11" s="24"/>
      <c r="C11" s="24">
        <v>467.72</v>
      </c>
      <c r="D11" s="24">
        <v>436.17</v>
      </c>
      <c r="E11" s="24">
        <v>81476.62</v>
      </c>
      <c r="F11" s="24">
        <v>461.44</v>
      </c>
      <c r="G11" s="24">
        <v>455.44</v>
      </c>
      <c r="H11" s="24">
        <v>459.08</v>
      </c>
      <c r="I11" s="24">
        <v>416.25</v>
      </c>
      <c r="J11" s="24">
        <v>445.13</v>
      </c>
      <c r="K11" s="24">
        <v>467.31</v>
      </c>
      <c r="L11" s="24">
        <v>468.6</v>
      </c>
      <c r="M11" s="24">
        <v>428.85</v>
      </c>
      <c r="N11" s="24">
        <v>517.29999999999995</v>
      </c>
      <c r="O11" s="24">
        <v>468.7</v>
      </c>
      <c r="P11" s="24">
        <v>453.23</v>
      </c>
      <c r="Q11" s="24">
        <v>469.08</v>
      </c>
      <c r="R11" s="24">
        <v>462.24</v>
      </c>
      <c r="S11" s="24">
        <v>448.75</v>
      </c>
      <c r="T11" s="24">
        <v>461</v>
      </c>
      <c r="U11" s="24">
        <v>451.64</v>
      </c>
      <c r="V11" s="24">
        <v>436.99</v>
      </c>
      <c r="W11" s="24">
        <v>455.56</v>
      </c>
      <c r="X11" s="24">
        <v>448.2</v>
      </c>
      <c r="Y11" s="24">
        <v>459.69</v>
      </c>
      <c r="Z11" s="24">
        <v>440.4</v>
      </c>
      <c r="AA11" s="24">
        <v>440.25</v>
      </c>
      <c r="AB11" s="24">
        <v>454.41</v>
      </c>
      <c r="AC11" s="24">
        <v>455.96</v>
      </c>
      <c r="AD11" s="24">
        <v>436.53</v>
      </c>
      <c r="AE11" s="24">
        <v>453.54</v>
      </c>
      <c r="AF11" s="24">
        <v>445.14</v>
      </c>
      <c r="AG11" s="24">
        <v>443.08</v>
      </c>
      <c r="AH11" s="24">
        <v>451.35</v>
      </c>
      <c r="AI11" s="24">
        <v>421.83</v>
      </c>
      <c r="AJ11" s="24">
        <v>459.97</v>
      </c>
      <c r="AK11" s="24">
        <v>461.1</v>
      </c>
    </row>
    <row r="12" spans="1:37" x14ac:dyDescent="0.25">
      <c r="A12" s="24" t="s">
        <v>350</v>
      </c>
      <c r="B12" s="24"/>
      <c r="C12" s="24">
        <v>480.44</v>
      </c>
      <c r="D12" s="24">
        <v>431.02</v>
      </c>
      <c r="E12" s="24">
        <v>81476.61</v>
      </c>
      <c r="F12" s="24">
        <v>456.58</v>
      </c>
      <c r="G12" s="24">
        <v>484.66</v>
      </c>
      <c r="H12" s="24">
        <v>457.05</v>
      </c>
      <c r="I12" s="24">
        <v>396.98</v>
      </c>
      <c r="J12" s="24">
        <v>446.82</v>
      </c>
      <c r="K12" s="24">
        <v>470.21</v>
      </c>
      <c r="L12" s="24">
        <v>450.29</v>
      </c>
      <c r="M12" s="24">
        <v>429.24</v>
      </c>
      <c r="N12" s="24">
        <v>509.76</v>
      </c>
      <c r="O12" s="24">
        <v>467.59</v>
      </c>
      <c r="P12" s="24">
        <v>462.44</v>
      </c>
      <c r="Q12" s="24">
        <v>469.46</v>
      </c>
      <c r="R12" s="24">
        <v>455.12</v>
      </c>
      <c r="S12" s="24">
        <v>445.4</v>
      </c>
      <c r="T12" s="24">
        <v>457.91</v>
      </c>
      <c r="U12" s="24">
        <v>451.01</v>
      </c>
      <c r="V12" s="24">
        <v>434</v>
      </c>
      <c r="W12" s="24">
        <v>458.61</v>
      </c>
      <c r="X12" s="24">
        <v>448.37</v>
      </c>
      <c r="Y12" s="24">
        <v>459.65</v>
      </c>
      <c r="Z12" s="24">
        <v>440.53</v>
      </c>
      <c r="AA12" s="24">
        <v>436.61</v>
      </c>
      <c r="AB12" s="24">
        <v>452.89</v>
      </c>
      <c r="AC12" s="24">
        <v>457.08</v>
      </c>
      <c r="AD12" s="24">
        <v>439.67</v>
      </c>
      <c r="AE12" s="24">
        <v>456.28</v>
      </c>
      <c r="AF12" s="24">
        <v>443.87</v>
      </c>
      <c r="AG12" s="24">
        <v>439.11</v>
      </c>
      <c r="AH12" s="24">
        <v>449.81</v>
      </c>
      <c r="AI12" s="24">
        <v>422.05</v>
      </c>
      <c r="AJ12" s="24">
        <v>457.82</v>
      </c>
      <c r="AK12" s="24">
        <v>456.14</v>
      </c>
    </row>
    <row r="13" spans="1:37" x14ac:dyDescent="0.25">
      <c r="A13" s="24" t="s">
        <v>351</v>
      </c>
      <c r="B13" s="24"/>
      <c r="C13" s="24">
        <v>478.12</v>
      </c>
      <c r="D13" s="24">
        <v>410.27</v>
      </c>
      <c r="E13" s="24">
        <v>81476.62</v>
      </c>
      <c r="F13" s="24">
        <v>475.49</v>
      </c>
      <c r="G13" s="24">
        <v>458.71</v>
      </c>
      <c r="H13" s="24">
        <v>461.61</v>
      </c>
      <c r="I13" s="24">
        <v>426.26</v>
      </c>
      <c r="J13" s="24">
        <v>444.26</v>
      </c>
      <c r="K13" s="24">
        <v>461.96</v>
      </c>
      <c r="L13" s="24">
        <v>465.58</v>
      </c>
      <c r="M13" s="24">
        <v>438.08</v>
      </c>
      <c r="N13" s="24">
        <v>528.76</v>
      </c>
      <c r="O13" s="24">
        <v>479.17</v>
      </c>
      <c r="P13" s="24">
        <v>465.67</v>
      </c>
      <c r="Q13" s="24">
        <v>480.65</v>
      </c>
      <c r="R13" s="24">
        <v>453.39</v>
      </c>
      <c r="S13" s="24">
        <v>456.6</v>
      </c>
      <c r="T13" s="24">
        <v>460.79</v>
      </c>
      <c r="U13" s="24">
        <v>459.08</v>
      </c>
      <c r="V13" s="24">
        <v>441.41</v>
      </c>
      <c r="W13" s="24">
        <v>475.7</v>
      </c>
      <c r="X13" s="24">
        <v>457.3</v>
      </c>
      <c r="Y13" s="24">
        <v>461.98</v>
      </c>
      <c r="Z13" s="24">
        <v>452.21</v>
      </c>
      <c r="AA13" s="24">
        <v>450.71</v>
      </c>
      <c r="AB13" s="24">
        <v>464.9</v>
      </c>
      <c r="AC13" s="24">
        <v>476.1</v>
      </c>
      <c r="AD13" s="24">
        <v>448.09</v>
      </c>
      <c r="AE13" s="24">
        <v>462.79</v>
      </c>
      <c r="AF13" s="24">
        <v>451.86</v>
      </c>
      <c r="AG13" s="24">
        <v>444.86</v>
      </c>
      <c r="AH13" s="24">
        <v>454.91</v>
      </c>
      <c r="AI13" s="24">
        <v>427.57</v>
      </c>
      <c r="AJ13" s="24">
        <v>469.95</v>
      </c>
      <c r="AK13" s="24">
        <v>462.92</v>
      </c>
    </row>
    <row r="14" spans="1:37" x14ac:dyDescent="0.25">
      <c r="A14" s="24" t="s">
        <v>590</v>
      </c>
      <c r="B14" s="24"/>
      <c r="C14" s="24">
        <v>469.45</v>
      </c>
      <c r="D14" s="24">
        <v>437.58</v>
      </c>
      <c r="E14" s="24">
        <v>81476.61</v>
      </c>
      <c r="F14" s="24">
        <v>454.2</v>
      </c>
      <c r="G14" s="24">
        <v>462.44</v>
      </c>
      <c r="H14" s="24">
        <v>451.02</v>
      </c>
      <c r="I14" s="24">
        <v>399.98</v>
      </c>
      <c r="J14" s="24">
        <v>435.52</v>
      </c>
      <c r="K14" s="24">
        <v>429.9</v>
      </c>
      <c r="L14" s="24">
        <v>455.43</v>
      </c>
      <c r="M14" s="24">
        <v>418.95</v>
      </c>
      <c r="N14" s="24">
        <v>517.49</v>
      </c>
      <c r="O14" s="24">
        <v>463.27</v>
      </c>
      <c r="P14" s="24">
        <v>455.28</v>
      </c>
      <c r="Q14" s="24">
        <v>468.52</v>
      </c>
      <c r="R14" s="24">
        <v>442.11</v>
      </c>
      <c r="S14" s="24">
        <v>439.44</v>
      </c>
      <c r="T14" s="24">
        <v>445.71</v>
      </c>
      <c r="U14" s="24">
        <v>441.63</v>
      </c>
      <c r="V14" s="24">
        <v>425.76</v>
      </c>
      <c r="W14" s="24">
        <v>444.39</v>
      </c>
      <c r="X14" s="24">
        <v>442.17</v>
      </c>
      <c r="Y14" s="24">
        <v>447.4</v>
      </c>
      <c r="Z14" s="24">
        <v>435.11</v>
      </c>
      <c r="AA14" s="24">
        <v>432.24</v>
      </c>
      <c r="AB14" s="24">
        <v>445.09</v>
      </c>
      <c r="AC14" s="24">
        <v>453.65</v>
      </c>
      <c r="AD14" s="24">
        <v>429.54</v>
      </c>
      <c r="AE14" s="24">
        <v>442.02</v>
      </c>
      <c r="AF14" s="24">
        <v>434.48</v>
      </c>
      <c r="AG14" s="24">
        <v>427.52</v>
      </c>
      <c r="AH14" s="24">
        <v>437.76</v>
      </c>
      <c r="AI14" s="24">
        <v>411.1</v>
      </c>
      <c r="AJ14" s="24">
        <v>450.8</v>
      </c>
      <c r="AK14" s="24">
        <v>447.72</v>
      </c>
    </row>
    <row r="15" spans="1:37" x14ac:dyDescent="0.25">
      <c r="A15" s="24" t="s">
        <v>591</v>
      </c>
      <c r="B15" s="24"/>
      <c r="C15" s="24">
        <v>468.12249999999995</v>
      </c>
      <c r="D15" s="24">
        <v>433.06083333333345</v>
      </c>
      <c r="E15" s="24">
        <v>81476.617499999993</v>
      </c>
      <c r="F15" s="24">
        <v>456.79916666666662</v>
      </c>
      <c r="G15" s="24">
        <v>453.82249999999999</v>
      </c>
      <c r="H15" s="24">
        <v>450.59916666666658</v>
      </c>
      <c r="I15" s="24">
        <v>407.99166666666662</v>
      </c>
      <c r="J15" s="24">
        <v>444.22416666666669</v>
      </c>
      <c r="K15" s="24">
        <v>458.2016666666666</v>
      </c>
      <c r="L15" s="24">
        <v>459.88083333333333</v>
      </c>
      <c r="M15" s="24">
        <v>425.59916666666663</v>
      </c>
      <c r="N15" s="24">
        <v>515.61833333333345</v>
      </c>
      <c r="O15" s="24">
        <v>463.61583333333346</v>
      </c>
      <c r="P15" s="24">
        <v>449.66333333333336</v>
      </c>
      <c r="Q15" s="24">
        <v>466.44583333333338</v>
      </c>
      <c r="R15" s="24">
        <v>452.26833333333326</v>
      </c>
      <c r="S15" s="24">
        <v>441.35499999999996</v>
      </c>
      <c r="T15" s="24">
        <v>453.05583333333334</v>
      </c>
      <c r="U15" s="24">
        <v>448.28</v>
      </c>
      <c r="V15" s="24">
        <v>430.48666666666668</v>
      </c>
      <c r="W15" s="24">
        <v>454.26500000000004</v>
      </c>
      <c r="X15" s="24">
        <v>447.44499999999999</v>
      </c>
      <c r="Y15" s="24">
        <v>450.09750000000003</v>
      </c>
      <c r="Z15" s="24">
        <v>438.17</v>
      </c>
      <c r="AA15" s="24">
        <v>438.33833333333331</v>
      </c>
      <c r="AB15" s="24">
        <v>449.95499999999998</v>
      </c>
      <c r="AC15" s="24">
        <v>455.99916666666667</v>
      </c>
      <c r="AD15" s="24">
        <v>435.92416666666668</v>
      </c>
      <c r="AE15" s="24">
        <v>450.6583333333333</v>
      </c>
      <c r="AF15" s="24">
        <v>439.7908333333333</v>
      </c>
      <c r="AG15" s="24">
        <v>435.52</v>
      </c>
      <c r="AH15" s="24">
        <v>447.82166666666666</v>
      </c>
      <c r="AI15" s="24">
        <v>425.73666666666668</v>
      </c>
      <c r="AJ15" s="24">
        <v>457.72</v>
      </c>
      <c r="AK15" s="24">
        <v>461.21083333333348</v>
      </c>
    </row>
    <row r="16" spans="1:37" x14ac:dyDescent="0.25">
      <c r="A16" s="24" t="s">
        <v>592</v>
      </c>
      <c r="B16" s="24"/>
      <c r="C16" s="24">
        <v>1.3806965918931056</v>
      </c>
      <c r="D16" s="24">
        <v>3.4846905933286125</v>
      </c>
      <c r="E16" s="24">
        <v>5.5508811056094318E-6</v>
      </c>
      <c r="F16" s="24">
        <v>2.39469423828095</v>
      </c>
      <c r="G16" s="24">
        <v>3.1142253780861906</v>
      </c>
      <c r="H16" s="24">
        <v>1.5602522354915596</v>
      </c>
      <c r="I16" s="24">
        <v>2.3581298174192229</v>
      </c>
      <c r="J16" s="24">
        <v>1.2623899046061853</v>
      </c>
      <c r="K16" s="24">
        <v>4.9635698860594646</v>
      </c>
      <c r="L16" s="24">
        <v>1.5408333002444259</v>
      </c>
      <c r="M16" s="24">
        <v>1.4859658866648175</v>
      </c>
      <c r="N16" s="24">
        <v>1.2494169203929155</v>
      </c>
      <c r="O16" s="24">
        <v>2.0929883362777892</v>
      </c>
      <c r="P16" s="24">
        <v>2.2723521936480169</v>
      </c>
      <c r="Q16" s="24">
        <v>1.8765800581923369</v>
      </c>
      <c r="R16" s="24">
        <v>1.4093020575087161</v>
      </c>
      <c r="S16" s="24">
        <v>2.0367129295174089</v>
      </c>
      <c r="T16" s="24">
        <v>1.4550645980443802</v>
      </c>
      <c r="U16" s="24">
        <v>1.1641310129087574</v>
      </c>
      <c r="V16" s="24">
        <v>1.4952165077177937</v>
      </c>
      <c r="W16" s="24">
        <v>2.196213756377932</v>
      </c>
      <c r="X16" s="24">
        <v>1.2815042799831551</v>
      </c>
      <c r="Y16" s="24">
        <v>2.0782659935946719</v>
      </c>
      <c r="Z16" s="24">
        <v>1.8041107377689645</v>
      </c>
      <c r="AA16" s="24">
        <v>2.2520804150893534</v>
      </c>
      <c r="AB16" s="24">
        <v>1.8015422775774275</v>
      </c>
      <c r="AC16" s="24">
        <v>1.9765924854218415</v>
      </c>
      <c r="AD16" s="24">
        <v>1.7781375312048677</v>
      </c>
      <c r="AE16" s="24">
        <v>1.7264267642150586</v>
      </c>
      <c r="AF16" s="24">
        <v>1.7296654476891036</v>
      </c>
      <c r="AG16" s="24">
        <v>1.3733176842061408</v>
      </c>
      <c r="AH16" s="24">
        <v>1.7709977662432315</v>
      </c>
      <c r="AI16" s="24">
        <v>2.055561913561208</v>
      </c>
      <c r="AJ16" s="24">
        <v>1.8509898524121826</v>
      </c>
      <c r="AK16" s="24">
        <v>1.976190925635779</v>
      </c>
    </row>
    <row r="17" spans="1:37" x14ac:dyDescent="0.25">
      <c r="A17" s="24" t="s">
        <v>575</v>
      </c>
      <c r="B17" s="24"/>
      <c r="C17" s="29">
        <v>12.926702806769605</v>
      </c>
      <c r="D17" s="29">
        <v>30.18166024511434</v>
      </c>
      <c r="E17" s="29">
        <v>9.0453403325943347E-3</v>
      </c>
      <c r="F17" s="29">
        <v>21.877886649364118</v>
      </c>
      <c r="G17" s="29">
        <v>28.266110932930403</v>
      </c>
      <c r="H17" s="29">
        <v>14.060967142046007</v>
      </c>
      <c r="I17" s="29">
        <v>19.241946288504622</v>
      </c>
      <c r="J17" s="29">
        <v>11.215682067641911</v>
      </c>
      <c r="K17" s="29">
        <v>45.486319888178457</v>
      </c>
      <c r="L17" s="29">
        <v>14.171994042883137</v>
      </c>
      <c r="M17" s="29">
        <v>12.648516861192816</v>
      </c>
      <c r="N17" s="29">
        <v>12.884445402629224</v>
      </c>
      <c r="O17" s="29">
        <v>19.40685063360749</v>
      </c>
      <c r="P17" s="29">
        <v>20.435869238061589</v>
      </c>
      <c r="Q17" s="29">
        <v>17.506458981204798</v>
      </c>
      <c r="R17" s="29">
        <v>12.747653854254089</v>
      </c>
      <c r="S17" s="29">
        <v>17.978268700143119</v>
      </c>
      <c r="T17" s="29">
        <v>13.184510080416567</v>
      </c>
      <c r="U17" s="29">
        <v>10.437133009334755</v>
      </c>
      <c r="V17" s="29">
        <v>12.873415407048146</v>
      </c>
      <c r="W17" s="29">
        <v>19.95326084082043</v>
      </c>
      <c r="X17" s="29">
        <v>11.468053651141256</v>
      </c>
      <c r="Y17" s="29">
        <v>18.708446561039558</v>
      </c>
      <c r="Z17" s="29">
        <v>15.810144039364545</v>
      </c>
      <c r="AA17" s="29">
        <v>19.74346351365817</v>
      </c>
      <c r="AB17" s="29">
        <v>16.212259110147027</v>
      </c>
      <c r="AC17" s="29">
        <v>18.026490523839104</v>
      </c>
      <c r="AD17" s="29">
        <v>15.502662430184118</v>
      </c>
      <c r="AE17" s="29">
        <v>15.560572163664357</v>
      </c>
      <c r="AF17" s="29">
        <v>15.213820172541276</v>
      </c>
      <c r="AG17" s="29">
        <v>11.962146356509168</v>
      </c>
      <c r="AH17" s="29">
        <v>15.861823426839752</v>
      </c>
      <c r="AI17" s="29">
        <v>17.502561544130071</v>
      </c>
      <c r="AJ17" s="29">
        <v>16.944701504922087</v>
      </c>
      <c r="AK17" s="29">
        <v>18.228813272764985</v>
      </c>
    </row>
    <row r="18" spans="1:37" s="31" customFormat="1" ht="19.5" thickBot="1" x14ac:dyDescent="0.3">
      <c r="A18" s="23" t="s">
        <v>724</v>
      </c>
      <c r="B18" s="23"/>
      <c r="C18" s="30">
        <v>468</v>
      </c>
      <c r="D18" s="30">
        <v>432</v>
      </c>
      <c r="E18" s="30"/>
      <c r="F18" s="30">
        <v>455</v>
      </c>
      <c r="G18" s="30">
        <v>452</v>
      </c>
      <c r="H18" s="30">
        <v>450</v>
      </c>
      <c r="I18" s="30">
        <v>408</v>
      </c>
      <c r="J18" s="30">
        <v>444</v>
      </c>
      <c r="K18" s="30">
        <v>458</v>
      </c>
      <c r="L18" s="30">
        <v>460</v>
      </c>
      <c r="M18" s="30">
        <v>425.7</v>
      </c>
      <c r="N18" s="30">
        <v>515.5</v>
      </c>
      <c r="O18" s="30">
        <v>462</v>
      </c>
      <c r="P18" s="30">
        <v>448</v>
      </c>
      <c r="Q18" s="30">
        <v>465</v>
      </c>
      <c r="R18" s="30">
        <v>452</v>
      </c>
      <c r="S18" s="30">
        <v>440</v>
      </c>
      <c r="T18" s="30">
        <v>453</v>
      </c>
      <c r="U18" s="30">
        <v>448</v>
      </c>
      <c r="V18" s="30">
        <v>430</v>
      </c>
      <c r="W18" s="30">
        <v>453</v>
      </c>
      <c r="X18" s="30">
        <v>447</v>
      </c>
      <c r="Y18" s="30">
        <v>449</v>
      </c>
      <c r="Z18" s="30">
        <v>437</v>
      </c>
      <c r="AA18" s="30">
        <v>437</v>
      </c>
      <c r="AB18" s="30">
        <v>449</v>
      </c>
      <c r="AC18" s="30">
        <v>455</v>
      </c>
      <c r="AD18" s="30">
        <v>435</v>
      </c>
      <c r="AE18" s="30">
        <v>450</v>
      </c>
      <c r="AF18" s="30">
        <v>439</v>
      </c>
      <c r="AG18" s="30">
        <v>435</v>
      </c>
      <c r="AH18" s="30">
        <v>446</v>
      </c>
      <c r="AI18" s="30">
        <v>426</v>
      </c>
      <c r="AJ18" s="30">
        <v>457.2</v>
      </c>
      <c r="AK18" s="30">
        <v>461.5</v>
      </c>
    </row>
    <row r="19" spans="1:37" x14ac:dyDescent="0.25">
      <c r="A19" s="26" t="s">
        <v>542</v>
      </c>
      <c r="B19" s="2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s="24" customFormat="1" ht="16.5" thickBot="1" x14ac:dyDescent="0.3"/>
    <row r="21" spans="1:37" ht="24.75" customHeight="1" thickBot="1" x14ac:dyDescent="0.3">
      <c r="A21" s="27" t="s">
        <v>341</v>
      </c>
      <c r="B21" s="28"/>
      <c r="C21" s="28" t="s">
        <v>0</v>
      </c>
      <c r="D21" s="28" t="s">
        <v>1</v>
      </c>
      <c r="E21" s="28" t="s">
        <v>2</v>
      </c>
      <c r="F21" s="28" t="s">
        <v>3</v>
      </c>
      <c r="G21" s="28" t="s">
        <v>4</v>
      </c>
      <c r="H21" s="28" t="s">
        <v>5</v>
      </c>
      <c r="I21" s="28" t="s">
        <v>6</v>
      </c>
      <c r="J21" s="28" t="s">
        <v>7</v>
      </c>
      <c r="K21" s="28" t="s">
        <v>8</v>
      </c>
      <c r="L21" s="28" t="s">
        <v>9</v>
      </c>
      <c r="M21" s="28" t="s">
        <v>10</v>
      </c>
      <c r="N21" s="28" t="s">
        <v>11</v>
      </c>
      <c r="O21" s="28" t="s">
        <v>12</v>
      </c>
      <c r="P21" s="28" t="s">
        <v>13</v>
      </c>
      <c r="Q21" s="28" t="s">
        <v>14</v>
      </c>
      <c r="R21" s="28" t="s">
        <v>15</v>
      </c>
      <c r="S21" s="28" t="s">
        <v>16</v>
      </c>
      <c r="T21" s="28" t="s">
        <v>17</v>
      </c>
      <c r="U21" s="28" t="s">
        <v>18</v>
      </c>
      <c r="V21" s="28" t="s">
        <v>19</v>
      </c>
      <c r="W21" s="28" t="s">
        <v>20</v>
      </c>
      <c r="X21" s="28" t="s">
        <v>21</v>
      </c>
      <c r="Y21" s="28" t="s">
        <v>22</v>
      </c>
      <c r="Z21" s="28" t="s">
        <v>23</v>
      </c>
      <c r="AA21" s="28" t="s">
        <v>24</v>
      </c>
      <c r="AB21" s="28" t="s">
        <v>25</v>
      </c>
      <c r="AC21" s="28" t="s">
        <v>26</v>
      </c>
      <c r="AD21" s="28" t="s">
        <v>27</v>
      </c>
      <c r="AE21" s="28" t="s">
        <v>28</v>
      </c>
      <c r="AF21" s="28" t="s">
        <v>29</v>
      </c>
      <c r="AG21" s="28" t="s">
        <v>30</v>
      </c>
      <c r="AH21" s="28" t="s">
        <v>31</v>
      </c>
      <c r="AI21" s="28" t="s">
        <v>32</v>
      </c>
      <c r="AJ21" s="28" t="s">
        <v>33</v>
      </c>
      <c r="AK21" s="28" t="s">
        <v>34</v>
      </c>
    </row>
    <row r="22" spans="1:37" x14ac:dyDescent="0.25">
      <c r="A22" s="24" t="s">
        <v>593</v>
      </c>
      <c r="B22" s="24"/>
      <c r="C22" s="24">
        <v>41.04</v>
      </c>
      <c r="D22" s="24">
        <v>53.44</v>
      </c>
      <c r="E22" s="24">
        <v>85263.09</v>
      </c>
      <c r="F22" s="24">
        <v>38.33</v>
      </c>
      <c r="G22" s="24">
        <v>45.61</v>
      </c>
      <c r="H22" s="24">
        <v>40.28</v>
      </c>
      <c r="I22" s="24">
        <v>41.27</v>
      </c>
      <c r="J22" s="24">
        <v>38.6</v>
      </c>
      <c r="K22" s="24">
        <v>26.67</v>
      </c>
      <c r="L22" s="24">
        <v>42.4</v>
      </c>
      <c r="M22" s="24">
        <v>32.630000000000003</v>
      </c>
      <c r="N22" s="24">
        <v>79.37</v>
      </c>
      <c r="O22" s="24">
        <v>37.78</v>
      </c>
      <c r="P22" s="24">
        <v>35.56</v>
      </c>
      <c r="Q22" s="24">
        <v>38.36</v>
      </c>
      <c r="R22" s="24">
        <v>39.32</v>
      </c>
      <c r="S22" s="24">
        <v>36.92</v>
      </c>
      <c r="T22" s="24">
        <v>39.82</v>
      </c>
      <c r="U22" s="24">
        <v>38.69</v>
      </c>
      <c r="V22" s="24">
        <v>34.93</v>
      </c>
      <c r="W22" s="24">
        <v>37.83</v>
      </c>
      <c r="X22" s="24">
        <v>35.99</v>
      </c>
      <c r="Y22" s="24">
        <v>37.270000000000003</v>
      </c>
      <c r="Z22" s="24">
        <v>36.14</v>
      </c>
      <c r="AA22" s="24">
        <v>35.57</v>
      </c>
      <c r="AB22" s="24">
        <v>36.47</v>
      </c>
      <c r="AC22" s="24">
        <v>39.450000000000003</v>
      </c>
      <c r="AD22" s="24">
        <v>35.83</v>
      </c>
      <c r="AE22" s="24">
        <v>41.09</v>
      </c>
      <c r="AF22" s="24">
        <v>36.58</v>
      </c>
      <c r="AG22" s="24">
        <v>36.270000000000003</v>
      </c>
      <c r="AH22" s="24">
        <v>37.51</v>
      </c>
      <c r="AI22" s="24">
        <v>41.04</v>
      </c>
      <c r="AJ22" s="24">
        <v>38.39</v>
      </c>
      <c r="AK22" s="24">
        <v>39.659999999999997</v>
      </c>
    </row>
    <row r="23" spans="1:37" x14ac:dyDescent="0.25">
      <c r="A23" s="24" t="s">
        <v>352</v>
      </c>
      <c r="B23" s="24"/>
      <c r="C23" s="24">
        <v>39.049999999999997</v>
      </c>
      <c r="D23" s="24">
        <v>55.44</v>
      </c>
      <c r="E23" s="24">
        <v>85263.1</v>
      </c>
      <c r="F23" s="24">
        <v>40.69</v>
      </c>
      <c r="G23" s="24">
        <v>38.31</v>
      </c>
      <c r="H23" s="24">
        <v>38.450000000000003</v>
      </c>
      <c r="I23" s="24">
        <v>41.36</v>
      </c>
      <c r="J23" s="24">
        <v>39.72</v>
      </c>
      <c r="K23" s="24">
        <v>89.35</v>
      </c>
      <c r="L23" s="24">
        <v>39.869999999999997</v>
      </c>
      <c r="M23" s="24">
        <v>32.28</v>
      </c>
      <c r="N23" s="24">
        <v>77.69</v>
      </c>
      <c r="O23" s="24">
        <v>38.97</v>
      </c>
      <c r="P23" s="24">
        <v>41.52</v>
      </c>
      <c r="Q23" s="24">
        <v>39.32</v>
      </c>
      <c r="R23" s="24">
        <v>38.590000000000003</v>
      </c>
      <c r="S23" s="24">
        <v>36.85</v>
      </c>
      <c r="T23" s="24">
        <v>38.909999999999997</v>
      </c>
      <c r="U23" s="24">
        <v>38.51</v>
      </c>
      <c r="V23" s="24">
        <v>36.479999999999997</v>
      </c>
      <c r="W23" s="24">
        <v>37.03</v>
      </c>
      <c r="X23" s="24">
        <v>36.33</v>
      </c>
      <c r="Y23" s="24">
        <v>39.33</v>
      </c>
      <c r="Z23" s="24">
        <v>36.9</v>
      </c>
      <c r="AA23" s="24">
        <v>35.4</v>
      </c>
      <c r="AB23" s="24">
        <v>38.5</v>
      </c>
      <c r="AC23" s="24">
        <v>38.380000000000003</v>
      </c>
      <c r="AD23" s="24">
        <v>37.380000000000003</v>
      </c>
      <c r="AE23" s="24">
        <v>39.35</v>
      </c>
      <c r="AF23" s="24">
        <v>37.56</v>
      </c>
      <c r="AG23" s="24">
        <v>39.479999999999997</v>
      </c>
      <c r="AH23" s="24">
        <v>38.35</v>
      </c>
      <c r="AI23" s="24">
        <v>39.39</v>
      </c>
      <c r="AJ23" s="24">
        <v>38.119999999999997</v>
      </c>
      <c r="AK23" s="24">
        <v>38.4</v>
      </c>
    </row>
    <row r="24" spans="1:37" x14ac:dyDescent="0.25">
      <c r="A24" s="24" t="s">
        <v>353</v>
      </c>
      <c r="B24" s="24"/>
      <c r="C24" s="24">
        <v>39.99</v>
      </c>
      <c r="D24" s="24">
        <v>55.38</v>
      </c>
      <c r="E24" s="24">
        <v>85263.09</v>
      </c>
      <c r="F24" s="24">
        <v>39.340000000000003</v>
      </c>
      <c r="G24" s="24">
        <v>45.32</v>
      </c>
      <c r="H24" s="24">
        <v>40.39</v>
      </c>
      <c r="I24" s="24">
        <v>36.24</v>
      </c>
      <c r="J24" s="24">
        <v>38.32</v>
      </c>
      <c r="K24" s="24">
        <v>43.11</v>
      </c>
      <c r="L24" s="24">
        <v>41.41</v>
      </c>
      <c r="M24" s="24">
        <v>32.79</v>
      </c>
      <c r="N24" s="24">
        <v>80.2</v>
      </c>
      <c r="O24" s="24">
        <v>39.43</v>
      </c>
      <c r="P24" s="24">
        <v>38</v>
      </c>
      <c r="Q24" s="24">
        <v>38.74</v>
      </c>
      <c r="R24" s="24">
        <v>39.590000000000003</v>
      </c>
      <c r="S24" s="24">
        <v>36.880000000000003</v>
      </c>
      <c r="T24" s="24">
        <v>39.49</v>
      </c>
      <c r="U24" s="24">
        <v>39.82</v>
      </c>
      <c r="V24" s="24">
        <v>35.590000000000003</v>
      </c>
      <c r="W24" s="24">
        <v>39.92</v>
      </c>
      <c r="X24" s="24">
        <v>37.299999999999997</v>
      </c>
      <c r="Y24" s="24">
        <v>39.51</v>
      </c>
      <c r="Z24" s="24">
        <v>38.04</v>
      </c>
      <c r="AA24" s="24">
        <v>36.299999999999997</v>
      </c>
      <c r="AB24" s="24">
        <v>38.380000000000003</v>
      </c>
      <c r="AC24" s="24">
        <v>39.99</v>
      </c>
      <c r="AD24" s="24">
        <v>37.35</v>
      </c>
      <c r="AE24" s="24">
        <v>37.71</v>
      </c>
      <c r="AF24" s="24">
        <v>37.549999999999997</v>
      </c>
      <c r="AG24" s="24">
        <v>39.01</v>
      </c>
      <c r="AH24" s="24">
        <v>38.950000000000003</v>
      </c>
      <c r="AI24" s="24">
        <v>40.159999999999997</v>
      </c>
      <c r="AJ24" s="24">
        <v>37.950000000000003</v>
      </c>
      <c r="AK24" s="24">
        <v>39.18</v>
      </c>
    </row>
    <row r="25" spans="1:37" x14ac:dyDescent="0.25">
      <c r="A25" s="24" t="s">
        <v>354</v>
      </c>
      <c r="B25" s="24"/>
      <c r="C25" s="24">
        <v>40.61</v>
      </c>
      <c r="D25" s="24">
        <v>64.17</v>
      </c>
      <c r="E25" s="24">
        <v>85263.09</v>
      </c>
      <c r="F25" s="24">
        <v>41.5</v>
      </c>
      <c r="G25" s="24">
        <v>52.93</v>
      </c>
      <c r="H25" s="24">
        <v>38.729999999999997</v>
      </c>
      <c r="I25" s="24">
        <v>44.88</v>
      </c>
      <c r="J25" s="24">
        <v>40.130000000000003</v>
      </c>
      <c r="K25" s="24">
        <v>45.26</v>
      </c>
      <c r="L25" s="24">
        <v>39.31</v>
      </c>
      <c r="M25" s="24">
        <v>31.99</v>
      </c>
      <c r="N25" s="24">
        <v>81.010000000000005</v>
      </c>
      <c r="O25" s="24">
        <v>40.11</v>
      </c>
      <c r="P25" s="24">
        <v>39.01</v>
      </c>
      <c r="Q25" s="24">
        <v>39.89</v>
      </c>
      <c r="R25" s="24">
        <v>40.36</v>
      </c>
      <c r="S25" s="24">
        <v>36.74</v>
      </c>
      <c r="T25" s="24">
        <v>39.85</v>
      </c>
      <c r="U25" s="24">
        <v>38.99</v>
      </c>
      <c r="V25" s="24">
        <v>35.83</v>
      </c>
      <c r="W25" s="24">
        <v>39.89</v>
      </c>
      <c r="X25" s="24">
        <v>36.25</v>
      </c>
      <c r="Y25" s="24">
        <v>38.11</v>
      </c>
      <c r="Z25" s="24">
        <v>37.07</v>
      </c>
      <c r="AA25" s="24">
        <v>36.549999999999997</v>
      </c>
      <c r="AB25" s="24">
        <v>38.22</v>
      </c>
      <c r="AC25" s="24">
        <v>38.020000000000003</v>
      </c>
      <c r="AD25" s="24">
        <v>37.72</v>
      </c>
      <c r="AE25" s="24">
        <v>36.159999999999997</v>
      </c>
      <c r="AF25" s="24">
        <v>36.18</v>
      </c>
      <c r="AG25" s="24">
        <v>38.4</v>
      </c>
      <c r="AH25" s="24">
        <v>37.74</v>
      </c>
      <c r="AI25" s="24">
        <v>38.79</v>
      </c>
      <c r="AJ25" s="24">
        <v>38.29</v>
      </c>
      <c r="AK25" s="24">
        <v>37.81</v>
      </c>
    </row>
    <row r="26" spans="1:37" x14ac:dyDescent="0.25">
      <c r="A26" s="24" t="s">
        <v>355</v>
      </c>
      <c r="B26" s="24"/>
      <c r="C26" s="24">
        <v>40.03</v>
      </c>
      <c r="D26" s="24">
        <v>51.13</v>
      </c>
      <c r="E26" s="24">
        <v>85263.1</v>
      </c>
      <c r="F26" s="24">
        <v>40.67</v>
      </c>
      <c r="G26" s="24">
        <v>46.72</v>
      </c>
      <c r="H26" s="24">
        <v>39.32</v>
      </c>
      <c r="I26" s="24">
        <v>36.43</v>
      </c>
      <c r="J26" s="24">
        <v>39.99</v>
      </c>
      <c r="K26" s="24">
        <v>65.03</v>
      </c>
      <c r="L26" s="24">
        <v>42.77</v>
      </c>
      <c r="M26" s="24">
        <v>33.36</v>
      </c>
      <c r="N26" s="24">
        <v>81.33</v>
      </c>
      <c r="O26" s="24">
        <v>40.56</v>
      </c>
      <c r="P26" s="24">
        <v>36.71</v>
      </c>
      <c r="Q26" s="24">
        <v>39.700000000000003</v>
      </c>
      <c r="R26" s="24">
        <v>44.42</v>
      </c>
      <c r="S26" s="24">
        <v>37.200000000000003</v>
      </c>
      <c r="T26" s="24">
        <v>39.4</v>
      </c>
      <c r="U26" s="24">
        <v>39.340000000000003</v>
      </c>
      <c r="V26" s="24">
        <v>35.35</v>
      </c>
      <c r="W26" s="24">
        <v>38.950000000000003</v>
      </c>
      <c r="X26" s="24">
        <v>36.369999999999997</v>
      </c>
      <c r="Y26" s="24">
        <v>39.36</v>
      </c>
      <c r="Z26" s="24">
        <v>37.64</v>
      </c>
      <c r="AA26" s="24">
        <v>36.57</v>
      </c>
      <c r="AB26" s="24">
        <v>38.92</v>
      </c>
      <c r="AC26" s="24">
        <v>37.53</v>
      </c>
      <c r="AD26" s="24">
        <v>36.840000000000003</v>
      </c>
      <c r="AE26" s="24">
        <v>40.71</v>
      </c>
      <c r="AF26" s="24">
        <v>36.64</v>
      </c>
      <c r="AG26" s="24">
        <v>37.89</v>
      </c>
      <c r="AH26" s="24">
        <v>39.11</v>
      </c>
      <c r="AI26" s="24">
        <v>39.729999999999997</v>
      </c>
      <c r="AJ26" s="24">
        <v>37.46</v>
      </c>
      <c r="AK26" s="24">
        <v>38.619999999999997</v>
      </c>
    </row>
    <row r="27" spans="1:37" x14ac:dyDescent="0.25">
      <c r="A27" s="24" t="s">
        <v>356</v>
      </c>
      <c r="B27" s="24"/>
      <c r="C27" s="24">
        <v>40.15</v>
      </c>
      <c r="D27" s="24">
        <v>50.22</v>
      </c>
      <c r="E27" s="24">
        <v>85263.09</v>
      </c>
      <c r="F27" s="24">
        <v>39.92</v>
      </c>
      <c r="G27" s="24">
        <v>45.11</v>
      </c>
      <c r="H27" s="24">
        <v>38.21</v>
      </c>
      <c r="I27" s="24">
        <v>37.85</v>
      </c>
      <c r="J27" s="24">
        <v>36.56</v>
      </c>
      <c r="K27" s="24">
        <v>49.75</v>
      </c>
      <c r="L27" s="24">
        <v>38.03</v>
      </c>
      <c r="M27" s="24">
        <v>32.369999999999997</v>
      </c>
      <c r="N27" s="24">
        <v>80.58</v>
      </c>
      <c r="O27" s="24">
        <v>39.46</v>
      </c>
      <c r="P27" s="24">
        <v>39.92</v>
      </c>
      <c r="Q27" s="24">
        <v>38.82</v>
      </c>
      <c r="R27" s="24">
        <v>38.74</v>
      </c>
      <c r="S27" s="24">
        <v>36.83</v>
      </c>
      <c r="T27" s="24">
        <v>39.520000000000003</v>
      </c>
      <c r="U27" s="24">
        <v>38.5</v>
      </c>
      <c r="V27" s="24">
        <v>35.5</v>
      </c>
      <c r="W27" s="24">
        <v>38.32</v>
      </c>
      <c r="X27" s="24">
        <v>36.57</v>
      </c>
      <c r="Y27" s="24">
        <v>38.85</v>
      </c>
      <c r="Z27" s="24">
        <v>36.700000000000003</v>
      </c>
      <c r="AA27" s="24">
        <v>36.409999999999997</v>
      </c>
      <c r="AB27" s="24">
        <v>39.33</v>
      </c>
      <c r="AC27" s="24">
        <v>38.700000000000003</v>
      </c>
      <c r="AD27" s="24">
        <v>37.700000000000003</v>
      </c>
      <c r="AE27" s="24">
        <v>38.450000000000003</v>
      </c>
      <c r="AF27" s="24">
        <v>37.380000000000003</v>
      </c>
      <c r="AG27" s="24">
        <v>38.31</v>
      </c>
      <c r="AH27" s="24">
        <v>37.64</v>
      </c>
      <c r="AI27" s="24">
        <v>39.83</v>
      </c>
      <c r="AJ27" s="24">
        <v>39.42</v>
      </c>
      <c r="AK27" s="24">
        <v>37.770000000000003</v>
      </c>
    </row>
    <row r="28" spans="1:37" x14ac:dyDescent="0.25">
      <c r="A28" s="24" t="s">
        <v>357</v>
      </c>
      <c r="B28" s="24"/>
      <c r="C28" s="24">
        <v>41.86</v>
      </c>
      <c r="D28" s="24">
        <v>65.349999999999994</v>
      </c>
      <c r="E28" s="24">
        <v>85263.09</v>
      </c>
      <c r="F28" s="24">
        <v>43.79</v>
      </c>
      <c r="G28" s="24">
        <v>56.54</v>
      </c>
      <c r="H28" s="24">
        <v>41.47</v>
      </c>
      <c r="I28" s="24">
        <v>44.18</v>
      </c>
      <c r="J28" s="24">
        <v>41.51</v>
      </c>
      <c r="K28" s="24">
        <v>41.75</v>
      </c>
      <c r="L28" s="24">
        <v>41.93</v>
      </c>
      <c r="M28" s="24">
        <v>33.96</v>
      </c>
      <c r="N28" s="24">
        <v>83.28</v>
      </c>
      <c r="O28" s="24">
        <v>41.58</v>
      </c>
      <c r="P28" s="24">
        <v>40.44</v>
      </c>
      <c r="Q28" s="24">
        <v>43.94</v>
      </c>
      <c r="R28" s="24">
        <v>43.15</v>
      </c>
      <c r="S28" s="24">
        <v>39.53</v>
      </c>
      <c r="T28" s="24">
        <v>41.4</v>
      </c>
      <c r="U28" s="24">
        <v>40.840000000000003</v>
      </c>
      <c r="V28" s="24">
        <v>39.479999999999997</v>
      </c>
      <c r="W28" s="24">
        <v>42.08</v>
      </c>
      <c r="X28" s="24">
        <v>37.869999999999997</v>
      </c>
      <c r="Y28" s="24">
        <v>41.82</v>
      </c>
      <c r="Z28" s="24">
        <v>40.98</v>
      </c>
      <c r="AA28" s="24">
        <v>40.03</v>
      </c>
      <c r="AB28" s="24">
        <v>40.35</v>
      </c>
      <c r="AC28" s="24">
        <v>41.56</v>
      </c>
      <c r="AD28" s="24">
        <v>40.42</v>
      </c>
      <c r="AE28" s="24">
        <v>40.54</v>
      </c>
      <c r="AF28" s="24">
        <v>38.97</v>
      </c>
      <c r="AG28" s="24">
        <v>40.76</v>
      </c>
      <c r="AH28" s="24">
        <v>40.65</v>
      </c>
      <c r="AI28" s="24">
        <v>41.6</v>
      </c>
      <c r="AJ28" s="24">
        <v>41.53</v>
      </c>
      <c r="AK28" s="24">
        <v>40.340000000000003</v>
      </c>
    </row>
    <row r="29" spans="1:37" x14ac:dyDescent="0.25">
      <c r="A29" s="24" t="s">
        <v>358</v>
      </c>
      <c r="B29" s="24"/>
      <c r="C29" s="24">
        <v>42.47</v>
      </c>
      <c r="D29" s="24">
        <v>63.81</v>
      </c>
      <c r="E29" s="24">
        <v>85263.1</v>
      </c>
      <c r="F29" s="24">
        <v>41.15</v>
      </c>
      <c r="G29" s="24">
        <v>41.05</v>
      </c>
      <c r="H29" s="24">
        <v>40.19</v>
      </c>
      <c r="I29" s="24">
        <v>33.72</v>
      </c>
      <c r="J29" s="24">
        <v>38.03</v>
      </c>
      <c r="K29" s="24">
        <v>55.44</v>
      </c>
      <c r="L29" s="24">
        <v>40.630000000000003</v>
      </c>
      <c r="M29" s="24">
        <v>32.51</v>
      </c>
      <c r="N29" s="24">
        <v>80.97</v>
      </c>
      <c r="O29" s="24">
        <v>39.979999999999997</v>
      </c>
      <c r="P29" s="24">
        <v>36.869999999999997</v>
      </c>
      <c r="Q29" s="24">
        <v>40.08</v>
      </c>
      <c r="R29" s="24">
        <v>40.72</v>
      </c>
      <c r="S29" s="24">
        <v>37.9</v>
      </c>
      <c r="T29" s="24">
        <v>39.619999999999997</v>
      </c>
      <c r="U29" s="24">
        <v>39.36</v>
      </c>
      <c r="V29" s="24">
        <v>34.81</v>
      </c>
      <c r="W29" s="24">
        <v>39.46</v>
      </c>
      <c r="X29" s="24">
        <v>36.909999999999997</v>
      </c>
      <c r="Y29" s="24">
        <v>39.57</v>
      </c>
      <c r="Z29" s="24">
        <v>37.53</v>
      </c>
      <c r="AA29" s="24">
        <v>35.799999999999997</v>
      </c>
      <c r="AB29" s="24">
        <v>38.19</v>
      </c>
      <c r="AC29" s="24">
        <v>39.22</v>
      </c>
      <c r="AD29" s="24">
        <v>37.630000000000003</v>
      </c>
      <c r="AE29" s="24">
        <v>39.18</v>
      </c>
      <c r="AF29" s="24">
        <v>37.18</v>
      </c>
      <c r="AG29" s="24">
        <v>36.79</v>
      </c>
      <c r="AH29" s="24">
        <v>38.39</v>
      </c>
      <c r="AI29" s="24">
        <v>40.36</v>
      </c>
      <c r="AJ29" s="24">
        <v>38.82</v>
      </c>
      <c r="AK29" s="24">
        <v>38.68</v>
      </c>
    </row>
    <row r="30" spans="1:37" x14ac:dyDescent="0.25">
      <c r="A30" s="24" t="s">
        <v>359</v>
      </c>
      <c r="B30" s="24"/>
      <c r="C30" s="24">
        <v>41.81</v>
      </c>
      <c r="D30" s="24">
        <v>53.82</v>
      </c>
      <c r="E30" s="24">
        <v>85263.09</v>
      </c>
      <c r="F30" s="24">
        <v>41.41</v>
      </c>
      <c r="G30" s="24">
        <v>41.91</v>
      </c>
      <c r="H30" s="24">
        <v>40.729999999999997</v>
      </c>
      <c r="I30" s="24">
        <v>34.61</v>
      </c>
      <c r="J30" s="24">
        <v>41.08</v>
      </c>
      <c r="K30" s="24">
        <v>22.13</v>
      </c>
      <c r="L30" s="24">
        <v>40.93</v>
      </c>
      <c r="M30" s="24">
        <v>33.03</v>
      </c>
      <c r="N30" s="24">
        <v>83.36</v>
      </c>
      <c r="O30" s="24">
        <v>40.5</v>
      </c>
      <c r="P30" s="24">
        <v>41.81</v>
      </c>
      <c r="Q30" s="24">
        <v>39.51</v>
      </c>
      <c r="R30" s="24">
        <v>42.38</v>
      </c>
      <c r="S30" s="24">
        <v>37.520000000000003</v>
      </c>
      <c r="T30" s="24">
        <v>40.57</v>
      </c>
      <c r="U30" s="24">
        <v>39.520000000000003</v>
      </c>
      <c r="V30" s="24">
        <v>37.520000000000003</v>
      </c>
      <c r="W30" s="24">
        <v>37.799999999999997</v>
      </c>
      <c r="X30" s="24">
        <v>36.51</v>
      </c>
      <c r="Y30" s="24">
        <v>38.31</v>
      </c>
      <c r="Z30" s="24">
        <v>37.96</v>
      </c>
      <c r="AA30" s="24">
        <v>37.57</v>
      </c>
      <c r="AB30" s="24">
        <v>39.130000000000003</v>
      </c>
      <c r="AC30" s="24">
        <v>38.68</v>
      </c>
      <c r="AD30" s="24">
        <v>38.22</v>
      </c>
      <c r="AE30" s="24">
        <v>37.99</v>
      </c>
      <c r="AF30" s="24">
        <v>38.11</v>
      </c>
      <c r="AG30" s="24">
        <v>38.909999999999997</v>
      </c>
      <c r="AH30" s="24">
        <v>38.85</v>
      </c>
      <c r="AI30" s="24">
        <v>40.299999999999997</v>
      </c>
      <c r="AJ30" s="24">
        <v>39.200000000000003</v>
      </c>
      <c r="AK30" s="24">
        <v>38.29</v>
      </c>
    </row>
    <row r="31" spans="1:37" x14ac:dyDescent="0.25">
      <c r="A31" s="24" t="s">
        <v>360</v>
      </c>
      <c r="B31" s="24"/>
      <c r="C31" s="24">
        <v>37.93</v>
      </c>
      <c r="D31" s="24">
        <v>58.98</v>
      </c>
      <c r="E31" s="24">
        <v>85263.1</v>
      </c>
      <c r="F31" s="24">
        <v>40.49</v>
      </c>
      <c r="G31" s="24">
        <v>45.74</v>
      </c>
      <c r="H31" s="24">
        <v>40.31</v>
      </c>
      <c r="I31" s="24">
        <v>32.79</v>
      </c>
      <c r="J31" s="24">
        <v>39.909999999999997</v>
      </c>
      <c r="K31" s="24">
        <v>71.040000000000006</v>
      </c>
      <c r="L31" s="24">
        <v>39.03</v>
      </c>
      <c r="M31" s="24">
        <v>30.96</v>
      </c>
      <c r="N31" s="24">
        <v>80.63</v>
      </c>
      <c r="O31" s="24">
        <v>38.72</v>
      </c>
      <c r="P31" s="24">
        <v>42.18</v>
      </c>
      <c r="Q31" s="24">
        <v>38.96</v>
      </c>
      <c r="R31" s="24">
        <v>40.380000000000003</v>
      </c>
      <c r="S31" s="24">
        <v>37.1</v>
      </c>
      <c r="T31" s="24">
        <v>39.4</v>
      </c>
      <c r="U31" s="24">
        <v>38.630000000000003</v>
      </c>
      <c r="V31" s="24">
        <v>34.56</v>
      </c>
      <c r="W31" s="24">
        <v>37.97</v>
      </c>
      <c r="X31" s="24">
        <v>35.19</v>
      </c>
      <c r="Y31" s="24">
        <v>40.96</v>
      </c>
      <c r="Z31" s="24">
        <v>38.1</v>
      </c>
      <c r="AA31" s="24">
        <v>37.049999999999997</v>
      </c>
      <c r="AB31" s="24">
        <v>38.86</v>
      </c>
      <c r="AC31" s="24">
        <v>39.86</v>
      </c>
      <c r="AD31" s="24">
        <v>36.950000000000003</v>
      </c>
      <c r="AE31" s="24">
        <v>40.119999999999997</v>
      </c>
      <c r="AF31" s="24">
        <v>37.36</v>
      </c>
      <c r="AG31" s="24">
        <v>36.090000000000003</v>
      </c>
      <c r="AH31" s="24">
        <v>37.79</v>
      </c>
      <c r="AI31" s="24">
        <v>39.18</v>
      </c>
      <c r="AJ31" s="24">
        <v>38.69</v>
      </c>
      <c r="AK31" s="24">
        <v>37.97</v>
      </c>
    </row>
    <row r="32" spans="1:37" x14ac:dyDescent="0.25">
      <c r="A32" s="24" t="s">
        <v>361</v>
      </c>
      <c r="B32" s="24"/>
      <c r="C32" s="24">
        <v>43.47</v>
      </c>
      <c r="D32" s="24">
        <v>60.29</v>
      </c>
      <c r="E32" s="24">
        <v>85263.1</v>
      </c>
      <c r="F32" s="24">
        <v>39.82</v>
      </c>
      <c r="G32" s="24">
        <v>48.29</v>
      </c>
      <c r="H32" s="24">
        <v>39.86</v>
      </c>
      <c r="I32" s="24">
        <v>34.840000000000003</v>
      </c>
      <c r="J32" s="24">
        <v>41.12</v>
      </c>
      <c r="K32" s="24">
        <v>33</v>
      </c>
      <c r="L32" s="24">
        <v>39.86</v>
      </c>
      <c r="M32" s="24">
        <v>31.54</v>
      </c>
      <c r="N32" s="24">
        <v>82.03</v>
      </c>
      <c r="O32" s="24">
        <v>40.119999999999997</v>
      </c>
      <c r="P32" s="24">
        <v>39.53</v>
      </c>
      <c r="Q32" s="24">
        <v>39.840000000000003</v>
      </c>
      <c r="R32" s="24">
        <v>42.41</v>
      </c>
      <c r="S32" s="24">
        <v>37.65</v>
      </c>
      <c r="T32" s="24">
        <v>39.74</v>
      </c>
      <c r="U32" s="24">
        <v>38.42</v>
      </c>
      <c r="V32" s="24">
        <v>34.67</v>
      </c>
      <c r="W32" s="24">
        <v>37.090000000000003</v>
      </c>
      <c r="X32" s="24">
        <v>37.28</v>
      </c>
      <c r="Y32" s="24">
        <v>40.14</v>
      </c>
      <c r="Z32" s="24">
        <v>36.369999999999997</v>
      </c>
      <c r="AA32" s="24">
        <v>35.86</v>
      </c>
      <c r="AB32" s="24">
        <v>38.82</v>
      </c>
      <c r="AC32" s="24">
        <v>37.01</v>
      </c>
      <c r="AD32" s="24">
        <v>36.86</v>
      </c>
      <c r="AE32" s="24">
        <v>39.770000000000003</v>
      </c>
      <c r="AF32" s="24">
        <v>37.159999999999997</v>
      </c>
      <c r="AG32" s="24">
        <v>37.82</v>
      </c>
      <c r="AH32" s="24">
        <v>38.5</v>
      </c>
      <c r="AI32" s="24">
        <v>38.96</v>
      </c>
      <c r="AJ32" s="24">
        <v>38.909999999999997</v>
      </c>
      <c r="AK32" s="24">
        <v>37.1</v>
      </c>
    </row>
    <row r="33" spans="1:37" x14ac:dyDescent="0.25">
      <c r="A33" s="24" t="s">
        <v>362</v>
      </c>
      <c r="B33" s="24"/>
      <c r="C33" s="24">
        <v>42.89</v>
      </c>
      <c r="D33" s="24">
        <v>47.63</v>
      </c>
      <c r="E33" s="24">
        <v>85263.09</v>
      </c>
      <c r="F33" s="24">
        <v>43.15</v>
      </c>
      <c r="G33" s="24">
        <v>47.83</v>
      </c>
      <c r="H33" s="24">
        <v>42.01</v>
      </c>
      <c r="I33" s="24">
        <v>35.44</v>
      </c>
      <c r="J33" s="24">
        <v>40.53</v>
      </c>
      <c r="K33" s="24">
        <v>24.41</v>
      </c>
      <c r="L33" s="24">
        <v>41.23</v>
      </c>
      <c r="M33" s="24">
        <v>32.51</v>
      </c>
      <c r="N33" s="24">
        <v>82.89</v>
      </c>
      <c r="O33" s="24">
        <v>40.98</v>
      </c>
      <c r="P33" s="24">
        <v>40.25</v>
      </c>
      <c r="Q33" s="24">
        <v>40.94</v>
      </c>
      <c r="R33" s="24">
        <v>39.96</v>
      </c>
      <c r="S33" s="24">
        <v>37.799999999999997</v>
      </c>
      <c r="T33" s="24">
        <v>40.98</v>
      </c>
      <c r="U33" s="24">
        <v>39.69</v>
      </c>
      <c r="V33" s="24">
        <v>37.44</v>
      </c>
      <c r="W33" s="24">
        <v>40.270000000000003</v>
      </c>
      <c r="X33" s="24">
        <v>36.68</v>
      </c>
      <c r="Y33" s="24">
        <v>40.409999999999997</v>
      </c>
      <c r="Z33" s="24">
        <v>38.19</v>
      </c>
      <c r="AA33" s="24">
        <v>37.08</v>
      </c>
      <c r="AB33" s="24">
        <v>39.25</v>
      </c>
      <c r="AC33" s="24">
        <v>39.61</v>
      </c>
      <c r="AD33" s="24">
        <v>38.21</v>
      </c>
      <c r="AE33" s="24">
        <v>39.71</v>
      </c>
      <c r="AF33" s="24">
        <v>38.18</v>
      </c>
      <c r="AG33" s="24">
        <v>37.58</v>
      </c>
      <c r="AH33" s="24">
        <v>38.83</v>
      </c>
      <c r="AI33" s="24">
        <v>39.54</v>
      </c>
      <c r="AJ33" s="24">
        <v>39.51</v>
      </c>
      <c r="AK33" s="24">
        <v>37.86</v>
      </c>
    </row>
    <row r="34" spans="1:37" x14ac:dyDescent="0.25">
      <c r="A34" s="24" t="s">
        <v>591</v>
      </c>
      <c r="B34" s="24"/>
      <c r="C34" s="24">
        <v>40.94166666666667</v>
      </c>
      <c r="D34" s="24">
        <v>56.638333333333328</v>
      </c>
      <c r="E34" s="24">
        <v>85263.094166666648</v>
      </c>
      <c r="F34" s="24">
        <v>40.855000000000004</v>
      </c>
      <c r="G34" s="24">
        <v>46.28</v>
      </c>
      <c r="H34" s="24">
        <v>39.995833333333337</v>
      </c>
      <c r="I34" s="24">
        <v>37.80083333333333</v>
      </c>
      <c r="J34" s="24">
        <v>39.625</v>
      </c>
      <c r="K34" s="24">
        <v>47.244999999999997</v>
      </c>
      <c r="L34" s="24">
        <v>40.616666666666674</v>
      </c>
      <c r="M34" s="24">
        <v>32.494166666666672</v>
      </c>
      <c r="N34" s="24">
        <v>81.111666666666665</v>
      </c>
      <c r="O34" s="24">
        <v>39.849166666666669</v>
      </c>
      <c r="P34" s="24">
        <v>39.31666666666667</v>
      </c>
      <c r="Q34" s="24">
        <v>39.841666666666661</v>
      </c>
      <c r="R34" s="24">
        <v>40.834999999999994</v>
      </c>
      <c r="S34" s="24">
        <v>37.410000000000004</v>
      </c>
      <c r="T34" s="24">
        <v>39.891666666666666</v>
      </c>
      <c r="U34" s="24">
        <v>39.192500000000003</v>
      </c>
      <c r="V34" s="24">
        <v>36.013333333333328</v>
      </c>
      <c r="W34" s="24">
        <v>38.884166666666665</v>
      </c>
      <c r="X34" s="24">
        <v>36.604166666666671</v>
      </c>
      <c r="Y34" s="24">
        <v>39.47</v>
      </c>
      <c r="Z34" s="24">
        <v>37.634999999999998</v>
      </c>
      <c r="AA34" s="24">
        <v>36.682499999999997</v>
      </c>
      <c r="AB34" s="24">
        <v>38.701666666666668</v>
      </c>
      <c r="AC34" s="24">
        <v>39.00083333333334</v>
      </c>
      <c r="AD34" s="24">
        <v>37.592500000000001</v>
      </c>
      <c r="AE34" s="24">
        <v>39.231666666666669</v>
      </c>
      <c r="AF34" s="24">
        <v>37.404166666666676</v>
      </c>
      <c r="AG34" s="24">
        <v>38.109166666666674</v>
      </c>
      <c r="AH34" s="24">
        <v>38.525833333333331</v>
      </c>
      <c r="AI34" s="24">
        <v>39.906666666666673</v>
      </c>
      <c r="AJ34" s="24">
        <v>38.857499999999995</v>
      </c>
      <c r="AK34" s="24">
        <v>38.473333333333336</v>
      </c>
    </row>
    <row r="35" spans="1:37" x14ac:dyDescent="0.25">
      <c r="A35" s="24" t="s">
        <v>592</v>
      </c>
      <c r="B35" s="24"/>
      <c r="C35" s="24">
        <v>3.9831445432532782</v>
      </c>
      <c r="D35" s="24">
        <v>10.332823157714234</v>
      </c>
      <c r="E35" s="24">
        <v>6.0392911617475849E-6</v>
      </c>
      <c r="F35" s="24">
        <v>3.7269763113868941</v>
      </c>
      <c r="G35" s="24">
        <v>10.687835212601884</v>
      </c>
      <c r="H35" s="24">
        <v>2.8999387770313536</v>
      </c>
      <c r="I35" s="24">
        <v>10.88152034365701</v>
      </c>
      <c r="J35" s="24">
        <v>3.719505226845742</v>
      </c>
      <c r="K35" s="24">
        <v>43.088039138698143</v>
      </c>
      <c r="L35" s="24">
        <v>3.5361654474982136</v>
      </c>
      <c r="M35" s="24">
        <v>2.4323371096889321</v>
      </c>
      <c r="N35" s="24">
        <v>2.033555527507465</v>
      </c>
      <c r="O35" s="24">
        <v>2.6230670798975408</v>
      </c>
      <c r="P35" s="24">
        <v>5.4515170231599752</v>
      </c>
      <c r="Q35" s="24">
        <v>3.6837222669696543</v>
      </c>
      <c r="R35" s="24">
        <v>4.5254546383175995</v>
      </c>
      <c r="S35" s="24">
        <v>2.0887392401516105</v>
      </c>
      <c r="T35" s="24">
        <v>1.8155496416302781</v>
      </c>
      <c r="U35" s="24">
        <v>1.8309912663530703</v>
      </c>
      <c r="V35" s="24">
        <v>4.1011603201138183</v>
      </c>
      <c r="W35" s="24">
        <v>3.8499735731000162</v>
      </c>
      <c r="X35" s="24">
        <v>1.893648618844028</v>
      </c>
      <c r="Y35" s="24">
        <v>3.1990907781124789</v>
      </c>
      <c r="Z35" s="24">
        <v>3.3574523003524863</v>
      </c>
      <c r="AA35" s="24">
        <v>3.3765014740996953</v>
      </c>
      <c r="AB35" s="24">
        <v>2.3759540280830032</v>
      </c>
      <c r="AC35" s="24">
        <v>3.145485557589204</v>
      </c>
      <c r="AD35" s="24">
        <v>2.9496567975035024</v>
      </c>
      <c r="AE35" s="24">
        <v>3.6518519268062142</v>
      </c>
      <c r="AF35" s="24">
        <v>2.050654913077282</v>
      </c>
      <c r="AG35" s="24">
        <v>3.5466747435582069</v>
      </c>
      <c r="AH35" s="24">
        <v>2.248792526886227</v>
      </c>
      <c r="AI35" s="24">
        <v>2.0946170147825129</v>
      </c>
      <c r="AJ35" s="24">
        <v>2.6761563409987343</v>
      </c>
      <c r="AK35" s="24">
        <v>2.3439338073020672</v>
      </c>
    </row>
    <row r="36" spans="1:37" x14ac:dyDescent="0.25">
      <c r="A36" s="24" t="s">
        <v>575</v>
      </c>
      <c r="B36" s="24"/>
      <c r="C36" s="29">
        <v>3.2615315235005595</v>
      </c>
      <c r="D36" s="29">
        <v>11.704677645620093</v>
      </c>
      <c r="E36" s="29">
        <v>1.0298573020480038E-2</v>
      </c>
      <c r="F36" s="29">
        <v>3.0453123440342313</v>
      </c>
      <c r="G36" s="29">
        <v>9.8926602727843047</v>
      </c>
      <c r="H36" s="29">
        <v>2.3197093600603305</v>
      </c>
      <c r="I36" s="29">
        <v>8.2266107384770937</v>
      </c>
      <c r="J36" s="29">
        <v>2.9477078922752509</v>
      </c>
      <c r="K36" s="29">
        <v>40.71388818215587</v>
      </c>
      <c r="L36" s="29">
        <v>2.8725450651843829</v>
      </c>
      <c r="M36" s="29">
        <v>1.5807353486350091</v>
      </c>
      <c r="N36" s="29">
        <v>3.2989015619068596</v>
      </c>
      <c r="O36" s="29">
        <v>2.090540744893675</v>
      </c>
      <c r="P36" s="29">
        <v>4.286709552544794</v>
      </c>
      <c r="Q36" s="29">
        <v>2.9353126930636528</v>
      </c>
      <c r="R36" s="29">
        <v>3.6959388031139833</v>
      </c>
      <c r="S36" s="29">
        <v>1.5627946994814352</v>
      </c>
      <c r="T36" s="29">
        <v>1.4485060224140234</v>
      </c>
      <c r="U36" s="29">
        <v>1.4352225041308544</v>
      </c>
      <c r="V36" s="29">
        <v>2.9539290732339794</v>
      </c>
      <c r="W36" s="29">
        <v>2.9940602815736641</v>
      </c>
      <c r="X36" s="29">
        <v>1.3863085930453989</v>
      </c>
      <c r="Y36" s="29">
        <v>2.525362260241991</v>
      </c>
      <c r="Z36" s="29">
        <v>2.5271543464753163</v>
      </c>
      <c r="AA36" s="29">
        <v>2.4771703064732415</v>
      </c>
      <c r="AB36" s="29">
        <v>1.8390676162038473</v>
      </c>
      <c r="AC36" s="29">
        <v>2.4535311596788727</v>
      </c>
      <c r="AD36" s="29">
        <v>2.2176994632030085</v>
      </c>
      <c r="AE36" s="29">
        <v>2.8653647501697161</v>
      </c>
      <c r="AF36" s="29">
        <v>1.5340607628912304</v>
      </c>
      <c r="AG36" s="29">
        <v>2.7032163782943401</v>
      </c>
      <c r="AH36" s="29">
        <v>1.7327321218412857</v>
      </c>
      <c r="AI36" s="29">
        <v>1.6717836600650833</v>
      </c>
      <c r="AJ36" s="29">
        <v>2.0797749004071662</v>
      </c>
      <c r="AK36" s="29">
        <v>1.8035789335920309</v>
      </c>
    </row>
    <row r="37" spans="1:37" s="31" customFormat="1" ht="19.5" thickBot="1" x14ac:dyDescent="0.3">
      <c r="A37" s="23" t="s">
        <v>724</v>
      </c>
      <c r="B37" s="23"/>
      <c r="C37" s="30">
        <v>40.200000000000003</v>
      </c>
      <c r="D37" s="30">
        <v>68</v>
      </c>
      <c r="E37" s="30"/>
      <c r="F37" s="30">
        <v>39.9</v>
      </c>
      <c r="G37" s="30">
        <v>44</v>
      </c>
      <c r="H37" s="30">
        <v>38.799999999999997</v>
      </c>
      <c r="I37" s="30">
        <v>36.4</v>
      </c>
      <c r="J37" s="30">
        <v>38.700000000000003</v>
      </c>
      <c r="K37" s="30">
        <v>51</v>
      </c>
      <c r="L37" s="30">
        <v>39.1</v>
      </c>
      <c r="M37" s="30">
        <v>31.4</v>
      </c>
      <c r="N37" s="30">
        <v>78.400000000000006</v>
      </c>
      <c r="O37" s="30">
        <v>38.299999999999997</v>
      </c>
      <c r="P37" s="30">
        <v>37.9</v>
      </c>
      <c r="Q37" s="30">
        <v>38.9</v>
      </c>
      <c r="R37" s="30">
        <v>39.299999999999997</v>
      </c>
      <c r="S37" s="30">
        <v>36</v>
      </c>
      <c r="T37" s="30">
        <v>38.4</v>
      </c>
      <c r="U37" s="30">
        <v>37.9</v>
      </c>
      <c r="V37" s="30">
        <v>35.5</v>
      </c>
      <c r="W37" s="30">
        <v>37.700000000000003</v>
      </c>
      <c r="X37" s="30">
        <v>35.6</v>
      </c>
      <c r="Y37" s="30">
        <v>37.299999999999997</v>
      </c>
      <c r="Z37" s="30">
        <v>37.6</v>
      </c>
      <c r="AA37" s="30">
        <v>35.5</v>
      </c>
      <c r="AB37" s="30">
        <v>38.299999999999997</v>
      </c>
      <c r="AC37" s="30">
        <v>38</v>
      </c>
      <c r="AD37" s="30">
        <v>36.799999999999997</v>
      </c>
      <c r="AE37" s="30">
        <v>39.200000000000003</v>
      </c>
      <c r="AF37" s="30">
        <v>37</v>
      </c>
      <c r="AG37" s="30">
        <v>36.700000000000003</v>
      </c>
      <c r="AH37" s="30">
        <v>37.6</v>
      </c>
      <c r="AI37" s="30">
        <v>38.57</v>
      </c>
      <c r="AJ37" s="30">
        <v>37.79</v>
      </c>
      <c r="AK37" s="30">
        <v>37.380000000000003</v>
      </c>
    </row>
    <row r="38" spans="1:37" x14ac:dyDescent="0.25">
      <c r="A38" s="26" t="s">
        <v>542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24" customFormat="1" ht="16.5" thickBot="1" x14ac:dyDescent="0.3"/>
    <row r="40" spans="1:37" ht="24.75" customHeight="1" thickBot="1" x14ac:dyDescent="0.3">
      <c r="A40" s="27" t="s">
        <v>341</v>
      </c>
      <c r="B40" s="28"/>
      <c r="C40" s="28" t="s">
        <v>0</v>
      </c>
      <c r="D40" s="28" t="s">
        <v>1</v>
      </c>
      <c r="E40" s="28" t="s">
        <v>2</v>
      </c>
      <c r="F40" s="28" t="s">
        <v>3</v>
      </c>
      <c r="G40" s="28" t="s">
        <v>4</v>
      </c>
      <c r="H40" s="28" t="s">
        <v>5</v>
      </c>
      <c r="I40" s="28" t="s">
        <v>6</v>
      </c>
      <c r="J40" s="28" t="s">
        <v>7</v>
      </c>
      <c r="K40" s="28" t="s">
        <v>8</v>
      </c>
      <c r="L40" s="28" t="s">
        <v>9</v>
      </c>
      <c r="M40" s="28" t="s">
        <v>10</v>
      </c>
      <c r="N40" s="28" t="s">
        <v>11</v>
      </c>
      <c r="O40" s="28" t="s">
        <v>12</v>
      </c>
      <c r="P40" s="28" t="s">
        <v>13</v>
      </c>
      <c r="Q40" s="28" t="s">
        <v>14</v>
      </c>
      <c r="R40" s="28" t="s">
        <v>15</v>
      </c>
      <c r="S40" s="28" t="s">
        <v>16</v>
      </c>
      <c r="T40" s="28" t="s">
        <v>17</v>
      </c>
      <c r="U40" s="28" t="s">
        <v>18</v>
      </c>
      <c r="V40" s="28" t="s">
        <v>19</v>
      </c>
      <c r="W40" s="28" t="s">
        <v>20</v>
      </c>
      <c r="X40" s="28" t="s">
        <v>21</v>
      </c>
      <c r="Y40" s="28" t="s">
        <v>22</v>
      </c>
      <c r="Z40" s="28" t="s">
        <v>23</v>
      </c>
      <c r="AA40" s="28" t="s">
        <v>24</v>
      </c>
      <c r="AB40" s="28" t="s">
        <v>25</v>
      </c>
      <c r="AC40" s="28" t="s">
        <v>586</v>
      </c>
      <c r="AD40" s="28" t="s">
        <v>27</v>
      </c>
      <c r="AE40" s="28" t="s">
        <v>28</v>
      </c>
      <c r="AF40" s="28" t="s">
        <v>29</v>
      </c>
      <c r="AG40" s="28" t="s">
        <v>30</v>
      </c>
      <c r="AH40" s="28" t="s">
        <v>31</v>
      </c>
      <c r="AI40" s="28" t="s">
        <v>32</v>
      </c>
      <c r="AJ40" s="28" t="s">
        <v>33</v>
      </c>
      <c r="AK40" s="28" t="s">
        <v>34</v>
      </c>
    </row>
    <row r="41" spans="1:37" s="34" customFormat="1" x14ac:dyDescent="0.25">
      <c r="A41" s="34" t="s">
        <v>722</v>
      </c>
      <c r="C41" s="34" t="s">
        <v>208</v>
      </c>
      <c r="D41" s="34">
        <v>634.36</v>
      </c>
      <c r="E41" s="34">
        <v>386319.41</v>
      </c>
      <c r="F41" s="34">
        <v>6.9</v>
      </c>
      <c r="G41" s="34" t="s">
        <v>231</v>
      </c>
      <c r="H41" s="34" t="s">
        <v>173</v>
      </c>
      <c r="I41" s="34" t="s">
        <v>269</v>
      </c>
      <c r="J41" s="34">
        <v>2288.36</v>
      </c>
      <c r="K41" s="34">
        <v>2617.6999999999998</v>
      </c>
      <c r="L41" s="34">
        <v>2</v>
      </c>
      <c r="M41" s="34" t="s">
        <v>85</v>
      </c>
      <c r="N41" s="34">
        <v>580.11</v>
      </c>
      <c r="O41" s="34">
        <v>6.15</v>
      </c>
      <c r="P41" s="34" t="s">
        <v>594</v>
      </c>
      <c r="Q41" s="34" t="s">
        <v>595</v>
      </c>
      <c r="R41" s="34">
        <v>3.4</v>
      </c>
      <c r="S41" s="34">
        <v>5.1999999999999998E-2</v>
      </c>
      <c r="T41" s="34">
        <v>5.5E-2</v>
      </c>
      <c r="U41" s="34" t="s">
        <v>39</v>
      </c>
      <c r="V41" s="34" t="s">
        <v>253</v>
      </c>
      <c r="W41" s="34">
        <v>3.4000000000000002E-2</v>
      </c>
      <c r="X41" s="34">
        <v>0.15</v>
      </c>
      <c r="Y41" s="34" t="s">
        <v>596</v>
      </c>
      <c r="Z41" s="34" t="s">
        <v>205</v>
      </c>
      <c r="AA41" s="34">
        <v>0.51</v>
      </c>
      <c r="AB41" s="34">
        <v>0.17899999999999999</v>
      </c>
      <c r="AC41" s="34">
        <v>0.75900000000000001</v>
      </c>
      <c r="AD41" s="34">
        <v>0.112</v>
      </c>
      <c r="AE41" s="34">
        <v>1.45</v>
      </c>
      <c r="AF41" s="34">
        <v>0.30399999999999999</v>
      </c>
      <c r="AG41" s="34" t="s">
        <v>93</v>
      </c>
      <c r="AH41" s="34" t="s">
        <v>192</v>
      </c>
      <c r="AI41" s="34">
        <v>3.25</v>
      </c>
      <c r="AJ41" s="34" t="s">
        <v>40</v>
      </c>
      <c r="AK41" s="34" t="s">
        <v>40</v>
      </c>
    </row>
    <row r="42" spans="1:37" s="34" customFormat="1" x14ac:dyDescent="0.25">
      <c r="A42" s="34" t="s">
        <v>364</v>
      </c>
      <c r="C42" s="34" t="s">
        <v>97</v>
      </c>
      <c r="D42" s="34">
        <v>655.69</v>
      </c>
      <c r="E42" s="34">
        <v>386319.41</v>
      </c>
      <c r="F42" s="34">
        <v>6.65</v>
      </c>
      <c r="G42" s="34" t="s">
        <v>261</v>
      </c>
      <c r="H42" s="34" t="s">
        <v>73</v>
      </c>
      <c r="I42" s="34" t="s">
        <v>95</v>
      </c>
      <c r="J42" s="34">
        <v>2217.35</v>
      </c>
      <c r="K42" s="34">
        <v>2437.63</v>
      </c>
      <c r="L42" s="34">
        <v>1.1299999999999999</v>
      </c>
      <c r="M42" s="34" t="s">
        <v>115</v>
      </c>
      <c r="N42" s="34">
        <v>591.16</v>
      </c>
      <c r="O42" s="34">
        <v>12.24</v>
      </c>
      <c r="P42" s="34" t="s">
        <v>123</v>
      </c>
      <c r="Q42" s="34" t="s">
        <v>108</v>
      </c>
      <c r="R42" s="34">
        <v>3.78</v>
      </c>
      <c r="S42" s="34">
        <v>7.6999999999999999E-2</v>
      </c>
      <c r="T42" s="34">
        <v>0.161</v>
      </c>
      <c r="U42" s="34">
        <v>1.9800000000000002E-2</v>
      </c>
      <c r="V42" s="34">
        <v>0.154</v>
      </c>
      <c r="W42" s="34" t="s">
        <v>92</v>
      </c>
      <c r="X42" s="34">
        <v>7.6999999999999999E-2</v>
      </c>
      <c r="Y42" s="34">
        <v>0.42</v>
      </c>
      <c r="Z42" s="34">
        <v>0.125</v>
      </c>
      <c r="AA42" s="34">
        <v>1.1599999999999999</v>
      </c>
      <c r="AB42" s="34">
        <v>0.38100000000000001</v>
      </c>
      <c r="AC42" s="34">
        <v>1.3</v>
      </c>
      <c r="AD42" s="34">
        <v>0.129</v>
      </c>
      <c r="AE42" s="34">
        <v>1.1299999999999999</v>
      </c>
      <c r="AF42" s="34">
        <v>0.249</v>
      </c>
      <c r="AG42" s="34" t="s">
        <v>187</v>
      </c>
      <c r="AH42" s="34" t="s">
        <v>109</v>
      </c>
      <c r="AI42" s="34">
        <v>2.94</v>
      </c>
      <c r="AJ42" s="34" t="s">
        <v>196</v>
      </c>
      <c r="AK42" s="34" t="s">
        <v>40</v>
      </c>
    </row>
    <row r="43" spans="1:37" s="34" customFormat="1" x14ac:dyDescent="0.25">
      <c r="A43" s="34" t="s">
        <v>365</v>
      </c>
      <c r="C43" s="34" t="s">
        <v>114</v>
      </c>
      <c r="D43" s="34">
        <v>645.46</v>
      </c>
      <c r="E43" s="34">
        <v>386319.41</v>
      </c>
      <c r="F43" s="34">
        <v>4.74</v>
      </c>
      <c r="G43" s="34" t="s">
        <v>279</v>
      </c>
      <c r="H43" s="34" t="s">
        <v>597</v>
      </c>
      <c r="I43" s="34" t="s">
        <v>598</v>
      </c>
      <c r="J43" s="34">
        <v>2238.38</v>
      </c>
      <c r="K43" s="34">
        <v>2486.77</v>
      </c>
      <c r="L43" s="34">
        <v>1.51</v>
      </c>
      <c r="M43" s="34" t="s">
        <v>96</v>
      </c>
      <c r="N43" s="34">
        <v>579.48</v>
      </c>
      <c r="O43" s="34">
        <v>2.2599999999999998</v>
      </c>
      <c r="P43" s="34" t="s">
        <v>155</v>
      </c>
      <c r="Q43" s="34" t="s">
        <v>49</v>
      </c>
      <c r="R43" s="34">
        <v>3.9</v>
      </c>
      <c r="S43" s="34" t="s">
        <v>112</v>
      </c>
      <c r="T43" s="34">
        <v>3.4000000000000002E-2</v>
      </c>
      <c r="U43" s="34" t="s">
        <v>599</v>
      </c>
      <c r="V43" s="34" t="s">
        <v>64</v>
      </c>
      <c r="W43" s="34" t="s">
        <v>180</v>
      </c>
      <c r="X43" s="34">
        <v>0.17499999999999999</v>
      </c>
      <c r="Y43" s="34" t="s">
        <v>600</v>
      </c>
      <c r="Z43" s="34">
        <v>2.1000000000000001E-2</v>
      </c>
      <c r="AA43" s="34">
        <v>0.13</v>
      </c>
      <c r="AB43" s="34">
        <v>5.5E-2</v>
      </c>
      <c r="AC43" s="34">
        <v>0.29299999999999998</v>
      </c>
      <c r="AD43" s="34">
        <v>7.2999999999999995E-2</v>
      </c>
      <c r="AE43" s="34">
        <v>1.0900000000000001</v>
      </c>
      <c r="AF43" s="34">
        <v>0.29499999999999998</v>
      </c>
      <c r="AG43" s="34">
        <v>3.2000000000000001E-2</v>
      </c>
      <c r="AH43" s="34" t="s">
        <v>601</v>
      </c>
      <c r="AI43" s="34">
        <v>3.47</v>
      </c>
      <c r="AJ43" s="34" t="s">
        <v>40</v>
      </c>
      <c r="AK43" s="34" t="s">
        <v>40</v>
      </c>
    </row>
    <row r="44" spans="1:37" s="34" customFormat="1" x14ac:dyDescent="0.25">
      <c r="A44" s="34" t="s">
        <v>366</v>
      </c>
      <c r="C44" s="34" t="s">
        <v>114</v>
      </c>
      <c r="D44" s="34">
        <v>622.38</v>
      </c>
      <c r="E44" s="34">
        <v>386319.41</v>
      </c>
      <c r="F44" s="34">
        <v>16.21</v>
      </c>
      <c r="G44" s="34" t="s">
        <v>255</v>
      </c>
      <c r="H44" s="34">
        <v>0.16300000000000001</v>
      </c>
      <c r="I44" s="34" t="s">
        <v>265</v>
      </c>
      <c r="J44" s="34">
        <v>2251.7800000000002</v>
      </c>
      <c r="K44" s="34">
        <v>2538.46</v>
      </c>
      <c r="L44" s="34">
        <v>1.8</v>
      </c>
      <c r="M44" s="34">
        <v>8.8999999999999996E-2</v>
      </c>
      <c r="N44" s="34">
        <v>581.78</v>
      </c>
      <c r="O44" s="34">
        <v>192.02</v>
      </c>
      <c r="P44" s="34" t="s">
        <v>223</v>
      </c>
      <c r="Q44" s="34" t="s">
        <v>240</v>
      </c>
      <c r="R44" s="34">
        <v>4.1500000000000004</v>
      </c>
      <c r="S44" s="34">
        <v>0.63</v>
      </c>
      <c r="T44" s="34">
        <v>1.819</v>
      </c>
      <c r="U44" s="34">
        <v>0.38700000000000001</v>
      </c>
      <c r="V44" s="34">
        <v>2.86</v>
      </c>
      <c r="W44" s="34">
        <v>1.95</v>
      </c>
      <c r="X44" s="34">
        <v>0.69299999999999995</v>
      </c>
      <c r="Y44" s="34">
        <v>6.41</v>
      </c>
      <c r="Z44" s="34">
        <v>1.627</v>
      </c>
      <c r="AA44" s="34">
        <v>17.37</v>
      </c>
      <c r="AB44" s="34">
        <v>4.78</v>
      </c>
      <c r="AC44" s="34">
        <v>16.27</v>
      </c>
      <c r="AD44" s="34">
        <v>2.08</v>
      </c>
      <c r="AE44" s="34">
        <v>13</v>
      </c>
      <c r="AF44" s="34">
        <v>1.74</v>
      </c>
      <c r="AG44" s="34" t="s">
        <v>119</v>
      </c>
      <c r="AH44" s="34" t="s">
        <v>236</v>
      </c>
      <c r="AI44" s="34">
        <v>3.29</v>
      </c>
      <c r="AJ44" s="34" t="s">
        <v>40</v>
      </c>
      <c r="AK44" s="34" t="s">
        <v>602</v>
      </c>
    </row>
    <row r="45" spans="1:37" s="34" customFormat="1" x14ac:dyDescent="0.25">
      <c r="A45" s="34" t="s">
        <v>367</v>
      </c>
      <c r="C45" s="34" t="s">
        <v>603</v>
      </c>
      <c r="D45" s="34">
        <v>664.47</v>
      </c>
      <c r="E45" s="34">
        <v>386319.41</v>
      </c>
      <c r="F45" s="34">
        <v>9.9700000000000006</v>
      </c>
      <c r="G45" s="34">
        <v>3.84</v>
      </c>
      <c r="H45" s="34" t="s">
        <v>52</v>
      </c>
      <c r="I45" s="34" t="s">
        <v>604</v>
      </c>
      <c r="J45" s="34">
        <v>2258.6999999999998</v>
      </c>
      <c r="K45" s="34">
        <v>2464.6799999999998</v>
      </c>
      <c r="L45" s="34">
        <v>1.83</v>
      </c>
      <c r="M45" s="34" t="s">
        <v>126</v>
      </c>
      <c r="N45" s="34">
        <v>580.73</v>
      </c>
      <c r="O45" s="34">
        <v>6.05</v>
      </c>
      <c r="P45" s="34" t="s">
        <v>257</v>
      </c>
      <c r="Q45" s="34" t="s">
        <v>215</v>
      </c>
      <c r="R45" s="34">
        <v>4.26</v>
      </c>
      <c r="S45" s="34">
        <v>3.1E-2</v>
      </c>
      <c r="T45" s="34">
        <v>4.9000000000000002E-2</v>
      </c>
      <c r="U45" s="34">
        <v>2.0199999999999999E-2</v>
      </c>
      <c r="V45" s="34">
        <v>0.14199999999999999</v>
      </c>
      <c r="W45" s="34">
        <v>7.4999999999999997E-2</v>
      </c>
      <c r="X45" s="34">
        <v>9.4E-2</v>
      </c>
      <c r="Y45" s="34" t="s">
        <v>214</v>
      </c>
      <c r="Z45" s="34">
        <v>2.5999999999999999E-2</v>
      </c>
      <c r="AA45" s="34">
        <v>0.44400000000000001</v>
      </c>
      <c r="AB45" s="34">
        <v>0.17100000000000001</v>
      </c>
      <c r="AC45" s="34">
        <v>0.60899999999999999</v>
      </c>
      <c r="AD45" s="34">
        <v>0.112</v>
      </c>
      <c r="AE45" s="34">
        <v>1.1499999999999999</v>
      </c>
      <c r="AF45" s="34">
        <v>0.23899999999999999</v>
      </c>
      <c r="AG45" s="34" t="s">
        <v>110</v>
      </c>
      <c r="AH45" s="34" t="s">
        <v>278</v>
      </c>
      <c r="AI45" s="34">
        <v>3.45</v>
      </c>
      <c r="AJ45" s="34" t="s">
        <v>40</v>
      </c>
      <c r="AK45" s="34" t="s">
        <v>605</v>
      </c>
    </row>
    <row r="46" spans="1:37" s="34" customFormat="1" x14ac:dyDescent="0.25">
      <c r="A46" s="34" t="s">
        <v>368</v>
      </c>
      <c r="C46" s="34" t="s">
        <v>51</v>
      </c>
      <c r="D46" s="34">
        <v>662.88</v>
      </c>
      <c r="E46" s="34">
        <v>386319.41</v>
      </c>
      <c r="F46" s="34">
        <v>16.54</v>
      </c>
      <c r="G46" s="34">
        <v>5.39</v>
      </c>
      <c r="H46" s="34" t="s">
        <v>606</v>
      </c>
      <c r="I46" s="34" t="s">
        <v>154</v>
      </c>
      <c r="J46" s="34">
        <v>2267.37</v>
      </c>
      <c r="K46" s="34">
        <v>2483.0700000000002</v>
      </c>
      <c r="L46" s="34" t="s">
        <v>607</v>
      </c>
      <c r="M46" s="34" t="s">
        <v>104</v>
      </c>
      <c r="N46" s="34">
        <v>588.17999999999995</v>
      </c>
      <c r="O46" s="34">
        <v>1.95</v>
      </c>
      <c r="P46" s="34" t="s">
        <v>608</v>
      </c>
      <c r="Q46" s="34" t="s">
        <v>242</v>
      </c>
      <c r="R46" s="34">
        <v>4.8600000000000003</v>
      </c>
      <c r="S46" s="34" t="s">
        <v>46</v>
      </c>
      <c r="T46" s="34" t="s">
        <v>59</v>
      </c>
      <c r="U46" s="34" t="s">
        <v>79</v>
      </c>
      <c r="V46" s="34" t="s">
        <v>174</v>
      </c>
      <c r="W46" s="34" t="s">
        <v>140</v>
      </c>
      <c r="X46" s="34">
        <v>8.3000000000000004E-2</v>
      </c>
      <c r="Y46" s="34">
        <v>0.192</v>
      </c>
      <c r="Z46" s="34" t="s">
        <v>609</v>
      </c>
      <c r="AA46" s="34" t="s">
        <v>96</v>
      </c>
      <c r="AB46" s="34">
        <v>5.2999999999999999E-2</v>
      </c>
      <c r="AC46" s="34">
        <v>0.39</v>
      </c>
      <c r="AD46" s="34">
        <v>4.1000000000000002E-2</v>
      </c>
      <c r="AE46" s="34">
        <v>0.7</v>
      </c>
      <c r="AF46" s="34">
        <v>0.19900000000000001</v>
      </c>
      <c r="AG46" s="34" t="s">
        <v>82</v>
      </c>
      <c r="AH46" s="34" t="s">
        <v>610</v>
      </c>
      <c r="AI46" s="34">
        <v>3.25</v>
      </c>
      <c r="AJ46" s="34" t="s">
        <v>40</v>
      </c>
      <c r="AK46" s="34" t="s">
        <v>40</v>
      </c>
    </row>
    <row r="47" spans="1:37" s="34" customFormat="1" x14ac:dyDescent="0.25">
      <c r="A47" s="34" t="s">
        <v>369</v>
      </c>
      <c r="C47" s="34" t="s">
        <v>160</v>
      </c>
      <c r="D47" s="34">
        <v>631.04999999999995</v>
      </c>
      <c r="E47" s="34">
        <v>386319.41</v>
      </c>
      <c r="F47" s="34">
        <v>8.6300000000000008</v>
      </c>
      <c r="G47" s="34" t="s">
        <v>225</v>
      </c>
      <c r="H47" s="34">
        <v>0.157</v>
      </c>
      <c r="I47" s="34" t="s">
        <v>256</v>
      </c>
      <c r="J47" s="34">
        <v>2253.0700000000002</v>
      </c>
      <c r="K47" s="34">
        <v>2450.9699999999998</v>
      </c>
      <c r="L47" s="34" t="s">
        <v>611</v>
      </c>
      <c r="M47" s="34" t="s">
        <v>81</v>
      </c>
      <c r="N47" s="34">
        <v>571.59</v>
      </c>
      <c r="O47" s="34">
        <v>2.2599999999999998</v>
      </c>
      <c r="P47" s="34" t="s">
        <v>138</v>
      </c>
      <c r="Q47" s="34" t="s">
        <v>65</v>
      </c>
      <c r="R47" s="34">
        <v>4.0199999999999996</v>
      </c>
      <c r="S47" s="34" t="s">
        <v>199</v>
      </c>
      <c r="T47" s="34" t="s">
        <v>77</v>
      </c>
      <c r="U47" s="34" t="s">
        <v>90</v>
      </c>
      <c r="V47" s="34" t="s">
        <v>253</v>
      </c>
      <c r="W47" s="34">
        <v>2.9000000000000001E-2</v>
      </c>
      <c r="X47" s="34">
        <v>0.104</v>
      </c>
      <c r="Y47" s="34" t="s">
        <v>241</v>
      </c>
      <c r="Z47" s="34">
        <v>2.8000000000000001E-2</v>
      </c>
      <c r="AA47" s="34">
        <v>0.27200000000000002</v>
      </c>
      <c r="AB47" s="34">
        <v>6.2E-2</v>
      </c>
      <c r="AC47" s="34">
        <v>0.28299999999999997</v>
      </c>
      <c r="AD47" s="34">
        <v>0.05</v>
      </c>
      <c r="AE47" s="34">
        <v>0.52</v>
      </c>
      <c r="AF47" s="34">
        <v>0.17</v>
      </c>
      <c r="AG47" s="34" t="s">
        <v>177</v>
      </c>
      <c r="AH47" s="34" t="s">
        <v>612</v>
      </c>
      <c r="AI47" s="34">
        <v>3.28</v>
      </c>
      <c r="AJ47" s="34" t="s">
        <v>40</v>
      </c>
      <c r="AK47" s="34" t="s">
        <v>40</v>
      </c>
    </row>
    <row r="48" spans="1:37" s="34" customFormat="1" x14ac:dyDescent="0.25">
      <c r="A48" s="34" t="s">
        <v>370</v>
      </c>
      <c r="C48" s="34" t="s">
        <v>613</v>
      </c>
      <c r="D48" s="34">
        <v>647.17999999999995</v>
      </c>
      <c r="E48" s="34">
        <v>386319.41</v>
      </c>
      <c r="F48" s="34">
        <v>17.75</v>
      </c>
      <c r="G48" s="34" t="s">
        <v>614</v>
      </c>
      <c r="H48" s="34">
        <v>0.193</v>
      </c>
      <c r="I48" s="34" t="s">
        <v>98</v>
      </c>
      <c r="J48" s="34">
        <v>2280.29</v>
      </c>
      <c r="K48" s="34">
        <v>2585.48</v>
      </c>
      <c r="L48" s="34" t="s">
        <v>615</v>
      </c>
      <c r="M48" s="34" t="s">
        <v>174</v>
      </c>
      <c r="N48" s="34">
        <v>570.83000000000004</v>
      </c>
      <c r="O48" s="34">
        <v>65.52</v>
      </c>
      <c r="P48" s="34" t="s">
        <v>608</v>
      </c>
      <c r="Q48" s="34" t="s">
        <v>616</v>
      </c>
      <c r="R48" s="34">
        <v>2.85</v>
      </c>
      <c r="S48" s="34">
        <v>0.216</v>
      </c>
      <c r="T48" s="34">
        <v>0.58599999999999997</v>
      </c>
      <c r="U48" s="34">
        <v>0.154</v>
      </c>
      <c r="V48" s="34">
        <v>0.74</v>
      </c>
      <c r="W48" s="34">
        <v>0.44700000000000001</v>
      </c>
      <c r="X48" s="34">
        <v>0.27900000000000003</v>
      </c>
      <c r="Y48" s="34">
        <v>2.98</v>
      </c>
      <c r="Z48" s="34">
        <v>0.70399999999999996</v>
      </c>
      <c r="AA48" s="34">
        <v>6.15</v>
      </c>
      <c r="AB48" s="34">
        <v>1.8320000000000001</v>
      </c>
      <c r="AC48" s="34">
        <v>5.98</v>
      </c>
      <c r="AD48" s="34">
        <v>0.84399999999999997</v>
      </c>
      <c r="AE48" s="34">
        <v>4.6399999999999997</v>
      </c>
      <c r="AF48" s="34">
        <v>0.84899999999999998</v>
      </c>
      <c r="AG48" s="34" t="s">
        <v>96</v>
      </c>
      <c r="AH48" s="34" t="s">
        <v>101</v>
      </c>
      <c r="AI48" s="34">
        <v>3.42</v>
      </c>
      <c r="AJ48" s="34" t="s">
        <v>40</v>
      </c>
      <c r="AK48" s="34">
        <v>1.2999999999999999E-3</v>
      </c>
    </row>
    <row r="49" spans="1:37" s="34" customFormat="1" x14ac:dyDescent="0.25">
      <c r="A49" s="34" t="s">
        <v>371</v>
      </c>
      <c r="C49" s="34" t="s">
        <v>617</v>
      </c>
      <c r="D49" s="34">
        <v>675.76</v>
      </c>
      <c r="E49" s="34">
        <v>386319.41</v>
      </c>
      <c r="F49" s="34">
        <v>16.84</v>
      </c>
      <c r="G49" s="34" t="s">
        <v>618</v>
      </c>
      <c r="H49" s="34">
        <v>0.17399999999999999</v>
      </c>
      <c r="I49" s="34" t="s">
        <v>162</v>
      </c>
      <c r="J49" s="34">
        <v>2295.42</v>
      </c>
      <c r="K49" s="34">
        <v>2473.73</v>
      </c>
      <c r="L49" s="34" t="s">
        <v>74</v>
      </c>
      <c r="M49" s="34" t="s">
        <v>126</v>
      </c>
      <c r="N49" s="34">
        <v>581.42999999999995</v>
      </c>
      <c r="O49" s="34">
        <v>27.58</v>
      </c>
      <c r="P49" s="34" t="s">
        <v>619</v>
      </c>
      <c r="Q49" s="34" t="s">
        <v>620</v>
      </c>
      <c r="R49" s="34">
        <v>4.54</v>
      </c>
      <c r="S49" s="34">
        <v>6.7000000000000004E-2</v>
      </c>
      <c r="T49" s="34">
        <v>0.217</v>
      </c>
      <c r="U49" s="34">
        <v>0.04</v>
      </c>
      <c r="V49" s="34">
        <v>0.28399999999999997</v>
      </c>
      <c r="W49" s="34">
        <v>0.315</v>
      </c>
      <c r="X49" s="34">
        <v>0.10100000000000001</v>
      </c>
      <c r="Y49" s="34">
        <v>1.1100000000000001</v>
      </c>
      <c r="Z49" s="34">
        <v>0.27200000000000002</v>
      </c>
      <c r="AA49" s="34">
        <v>2.98</v>
      </c>
      <c r="AB49" s="34">
        <v>1.052</v>
      </c>
      <c r="AC49" s="34">
        <v>2.98</v>
      </c>
      <c r="AD49" s="34">
        <v>0.372</v>
      </c>
      <c r="AE49" s="34">
        <v>2.5499999999999998</v>
      </c>
      <c r="AF49" s="34">
        <v>0.43099999999999999</v>
      </c>
      <c r="AG49" s="34" t="s">
        <v>70</v>
      </c>
      <c r="AH49" s="34" t="s">
        <v>621</v>
      </c>
      <c r="AI49" s="34">
        <v>3.24</v>
      </c>
      <c r="AJ49" s="34" t="s">
        <v>40</v>
      </c>
      <c r="AK49" s="34" t="s">
        <v>40</v>
      </c>
    </row>
    <row r="50" spans="1:37" s="34" customFormat="1" x14ac:dyDescent="0.25">
      <c r="A50" s="34" t="s">
        <v>372</v>
      </c>
      <c r="C50" s="34" t="s">
        <v>129</v>
      </c>
      <c r="D50" s="34">
        <v>636.26</v>
      </c>
      <c r="E50" s="34">
        <v>386319.41</v>
      </c>
      <c r="F50" s="34">
        <v>3.25</v>
      </c>
      <c r="G50" s="34" t="s">
        <v>622</v>
      </c>
      <c r="H50" s="34" t="s">
        <v>606</v>
      </c>
      <c r="I50" s="34" t="s">
        <v>623</v>
      </c>
      <c r="J50" s="34">
        <v>2205.16</v>
      </c>
      <c r="K50" s="34">
        <v>2438.66</v>
      </c>
      <c r="L50" s="34">
        <v>1.58</v>
      </c>
      <c r="M50" s="34" t="s">
        <v>96</v>
      </c>
      <c r="N50" s="34">
        <v>548.37</v>
      </c>
      <c r="O50" s="34">
        <v>3.63</v>
      </c>
      <c r="P50" s="34" t="s">
        <v>155</v>
      </c>
      <c r="Q50" s="34" t="s">
        <v>624</v>
      </c>
      <c r="R50" s="34">
        <v>4.6100000000000003</v>
      </c>
      <c r="S50" s="34" t="s">
        <v>107</v>
      </c>
      <c r="T50" s="34">
        <v>3.2000000000000001E-2</v>
      </c>
      <c r="U50" s="34">
        <v>1.3100000000000001E-2</v>
      </c>
      <c r="V50" s="34" t="s">
        <v>275</v>
      </c>
      <c r="W50" s="34">
        <v>4.2000000000000003E-2</v>
      </c>
      <c r="X50" s="34">
        <v>0.13900000000000001</v>
      </c>
      <c r="Y50" s="34" t="s">
        <v>625</v>
      </c>
      <c r="Z50" s="34">
        <v>0.03</v>
      </c>
      <c r="AA50" s="34">
        <v>0.26700000000000002</v>
      </c>
      <c r="AB50" s="34">
        <v>7.2999999999999995E-2</v>
      </c>
      <c r="AC50" s="34">
        <v>0.39300000000000002</v>
      </c>
      <c r="AD50" s="34">
        <v>0.13100000000000001</v>
      </c>
      <c r="AE50" s="34">
        <v>1.1599999999999999</v>
      </c>
      <c r="AF50" s="34">
        <v>0.315</v>
      </c>
      <c r="AG50" s="34" t="s">
        <v>106</v>
      </c>
      <c r="AH50" s="34" t="s">
        <v>626</v>
      </c>
      <c r="AI50" s="34">
        <v>3.16</v>
      </c>
      <c r="AJ50" s="34" t="s">
        <v>40</v>
      </c>
      <c r="AK50" s="34" t="s">
        <v>40</v>
      </c>
    </row>
    <row r="51" spans="1:37" s="34" customFormat="1" x14ac:dyDescent="0.25">
      <c r="A51" s="34" t="s">
        <v>373</v>
      </c>
      <c r="C51" s="34" t="s">
        <v>94</v>
      </c>
      <c r="D51" s="34">
        <v>639.54</v>
      </c>
      <c r="E51" s="34">
        <v>386319.38</v>
      </c>
      <c r="F51" s="34">
        <v>20.170000000000002</v>
      </c>
      <c r="G51" s="34" t="s">
        <v>203</v>
      </c>
      <c r="H51" s="34">
        <v>0.19700000000000001</v>
      </c>
      <c r="I51" s="34" t="s">
        <v>154</v>
      </c>
      <c r="J51" s="34">
        <v>2292.5500000000002</v>
      </c>
      <c r="K51" s="34">
        <v>2568.29</v>
      </c>
      <c r="L51" s="34">
        <v>1.1299999999999999</v>
      </c>
      <c r="M51" s="34" t="s">
        <v>143</v>
      </c>
      <c r="N51" s="34">
        <v>578.52</v>
      </c>
      <c r="O51" s="34">
        <v>2.0299999999999998</v>
      </c>
      <c r="P51" s="34" t="s">
        <v>195</v>
      </c>
      <c r="Q51" s="34" t="s">
        <v>59</v>
      </c>
      <c r="R51" s="34">
        <v>4.41</v>
      </c>
      <c r="S51" s="34" t="s">
        <v>78</v>
      </c>
      <c r="T51" s="34">
        <v>2.4E-2</v>
      </c>
      <c r="U51" s="34" t="s">
        <v>109</v>
      </c>
      <c r="V51" s="34" t="s">
        <v>627</v>
      </c>
      <c r="W51" s="34" t="s">
        <v>230</v>
      </c>
      <c r="X51" s="34">
        <v>0.108</v>
      </c>
      <c r="Y51" s="34" t="s">
        <v>241</v>
      </c>
      <c r="Z51" s="34" t="s">
        <v>89</v>
      </c>
      <c r="AA51" s="34">
        <v>0.13700000000000001</v>
      </c>
      <c r="AB51" s="34">
        <v>3.2000000000000001E-2</v>
      </c>
      <c r="AC51" s="34">
        <v>0.30499999999999999</v>
      </c>
      <c r="AD51" s="34">
        <v>0.06</v>
      </c>
      <c r="AE51" s="34">
        <v>0.94</v>
      </c>
      <c r="AF51" s="34">
        <v>0.24299999999999999</v>
      </c>
      <c r="AG51" s="34" t="s">
        <v>113</v>
      </c>
      <c r="AH51" s="34" t="s">
        <v>189</v>
      </c>
      <c r="AI51" s="34">
        <v>3.29</v>
      </c>
      <c r="AJ51" s="34" t="s">
        <v>40</v>
      </c>
      <c r="AK51" s="34" t="s">
        <v>40</v>
      </c>
    </row>
    <row r="52" spans="1:37" s="34" customFormat="1" x14ac:dyDescent="0.25">
      <c r="A52" s="34" t="s">
        <v>374</v>
      </c>
      <c r="C52" s="34" t="s">
        <v>149</v>
      </c>
      <c r="D52" s="34">
        <v>656.29</v>
      </c>
      <c r="E52" s="34">
        <v>386319.41</v>
      </c>
      <c r="F52" s="34">
        <v>13.01</v>
      </c>
      <c r="G52" s="34" t="s">
        <v>276</v>
      </c>
      <c r="H52" s="34" t="s">
        <v>131</v>
      </c>
      <c r="I52" s="34" t="s">
        <v>604</v>
      </c>
      <c r="J52" s="34">
        <v>2251.44</v>
      </c>
      <c r="K52" s="34">
        <v>2495.2600000000002</v>
      </c>
      <c r="L52" s="34">
        <v>2.0099999999999998</v>
      </c>
      <c r="M52" s="34" t="s">
        <v>104</v>
      </c>
      <c r="N52" s="34">
        <v>577.86</v>
      </c>
      <c r="O52" s="34">
        <v>2.78</v>
      </c>
      <c r="P52" s="34" t="s">
        <v>63</v>
      </c>
      <c r="Q52" s="34" t="s">
        <v>163</v>
      </c>
      <c r="R52" s="34">
        <v>4.41</v>
      </c>
      <c r="S52" s="34" t="s">
        <v>77</v>
      </c>
      <c r="T52" s="34" t="s">
        <v>108</v>
      </c>
      <c r="U52" s="34" t="s">
        <v>118</v>
      </c>
      <c r="V52" s="34" t="s">
        <v>64</v>
      </c>
      <c r="W52" s="34">
        <v>3.1E-2</v>
      </c>
      <c r="X52" s="34">
        <v>0.04</v>
      </c>
      <c r="Y52" s="34" t="s">
        <v>628</v>
      </c>
      <c r="Z52" s="34" t="s">
        <v>77</v>
      </c>
      <c r="AA52" s="34">
        <v>0.115</v>
      </c>
      <c r="AB52" s="34">
        <v>7.1999999999999995E-2</v>
      </c>
      <c r="AC52" s="34">
        <v>0.33400000000000002</v>
      </c>
      <c r="AD52" s="34">
        <v>9.9000000000000005E-2</v>
      </c>
      <c r="AE52" s="34">
        <v>1.1499999999999999</v>
      </c>
      <c r="AF52" s="34">
        <v>0.23599999999999999</v>
      </c>
      <c r="AG52" s="34" t="s">
        <v>120</v>
      </c>
      <c r="AH52" s="34" t="s">
        <v>629</v>
      </c>
      <c r="AI52" s="34">
        <v>3.27</v>
      </c>
      <c r="AJ52" s="34" t="s">
        <v>630</v>
      </c>
      <c r="AK52" s="34" t="s">
        <v>40</v>
      </c>
    </row>
    <row r="53" spans="1:37" s="34" customFormat="1" x14ac:dyDescent="0.25">
      <c r="A53" s="34" t="s">
        <v>375</v>
      </c>
      <c r="C53" s="34" t="s">
        <v>51</v>
      </c>
      <c r="D53" s="34">
        <v>659.64</v>
      </c>
      <c r="E53" s="34">
        <v>386319.41</v>
      </c>
      <c r="F53" s="34">
        <v>14.18</v>
      </c>
      <c r="G53" s="34" t="s">
        <v>229</v>
      </c>
      <c r="H53" s="34">
        <v>0.158</v>
      </c>
      <c r="I53" s="34">
        <v>3.55</v>
      </c>
      <c r="J53" s="34">
        <v>2232.94</v>
      </c>
      <c r="K53" s="34">
        <v>2544.66</v>
      </c>
      <c r="L53" s="34">
        <v>1.1100000000000001</v>
      </c>
      <c r="M53" s="34" t="s">
        <v>36</v>
      </c>
      <c r="N53" s="34">
        <v>567.19000000000005</v>
      </c>
      <c r="O53" s="34">
        <v>1.94</v>
      </c>
      <c r="P53" s="34" t="s">
        <v>76</v>
      </c>
      <c r="Q53" s="34" t="s">
        <v>78</v>
      </c>
      <c r="R53" s="34">
        <v>3.93</v>
      </c>
      <c r="S53" s="34" t="s">
        <v>175</v>
      </c>
      <c r="T53" s="34">
        <v>2.1000000000000001E-2</v>
      </c>
      <c r="U53" s="34" t="s">
        <v>65</v>
      </c>
      <c r="V53" s="34" t="s">
        <v>105</v>
      </c>
      <c r="W53" s="34" t="s">
        <v>140</v>
      </c>
      <c r="X53" s="34">
        <v>0.10299999999999999</v>
      </c>
      <c r="Y53" s="34" t="s">
        <v>172</v>
      </c>
      <c r="Z53" s="34" t="s">
        <v>79</v>
      </c>
      <c r="AA53" s="34">
        <v>0.12</v>
      </c>
      <c r="AB53" s="34">
        <v>4.9000000000000002E-2</v>
      </c>
      <c r="AC53" s="34">
        <v>0.29299999999999998</v>
      </c>
      <c r="AD53" s="34">
        <v>0.05</v>
      </c>
      <c r="AE53" s="34">
        <v>1.01</v>
      </c>
      <c r="AF53" s="34">
        <v>0.24199999999999999</v>
      </c>
      <c r="AG53" s="34">
        <v>0.06</v>
      </c>
      <c r="AH53" s="34" t="s">
        <v>37</v>
      </c>
      <c r="AI53" s="34">
        <v>3.16</v>
      </c>
      <c r="AJ53" s="34" t="s">
        <v>40</v>
      </c>
      <c r="AK53" s="34" t="s">
        <v>40</v>
      </c>
    </row>
    <row r="54" spans="1:37" s="34" customFormat="1" x14ac:dyDescent="0.25">
      <c r="A54" s="34" t="s">
        <v>376</v>
      </c>
      <c r="C54" s="34" t="s">
        <v>613</v>
      </c>
      <c r="D54" s="34">
        <v>653.48</v>
      </c>
      <c r="E54" s="34">
        <v>386319.41</v>
      </c>
      <c r="F54" s="34">
        <v>5.53</v>
      </c>
      <c r="G54" s="34" t="s">
        <v>631</v>
      </c>
      <c r="H54" s="34">
        <v>0.20200000000000001</v>
      </c>
      <c r="I54" s="34" t="s">
        <v>103</v>
      </c>
      <c r="J54" s="34">
        <v>2251.15</v>
      </c>
      <c r="K54" s="34">
        <v>2472.67</v>
      </c>
      <c r="L54" s="34">
        <v>1.55</v>
      </c>
      <c r="M54" s="34" t="s">
        <v>244</v>
      </c>
      <c r="N54" s="34">
        <v>576.34</v>
      </c>
      <c r="O54" s="34">
        <v>2.78</v>
      </c>
      <c r="P54" s="34" t="s">
        <v>76</v>
      </c>
      <c r="Q54" s="34">
        <v>1.7999999999999999E-2</v>
      </c>
      <c r="R54" s="34">
        <v>4.0999999999999996</v>
      </c>
      <c r="S54" s="34" t="s">
        <v>108</v>
      </c>
      <c r="T54" s="34" t="s">
        <v>46</v>
      </c>
      <c r="U54" s="34" t="s">
        <v>127</v>
      </c>
      <c r="V54" s="34" t="s">
        <v>143</v>
      </c>
      <c r="W54" s="34" t="s">
        <v>147</v>
      </c>
      <c r="X54" s="34">
        <v>0.14699999999999999</v>
      </c>
      <c r="Y54" s="34" t="s">
        <v>632</v>
      </c>
      <c r="Z54" s="34">
        <v>4.5999999999999999E-2</v>
      </c>
      <c r="AA54" s="34">
        <v>0.193</v>
      </c>
      <c r="AB54" s="34">
        <v>5.1999999999999998E-2</v>
      </c>
      <c r="AC54" s="34">
        <v>0.29499999999999998</v>
      </c>
      <c r="AD54" s="34">
        <v>9.4E-2</v>
      </c>
      <c r="AE54" s="34">
        <v>1.03</v>
      </c>
      <c r="AF54" s="34">
        <v>0.26500000000000001</v>
      </c>
      <c r="AG54" s="34" t="s">
        <v>85</v>
      </c>
      <c r="AH54" s="34" t="s">
        <v>90</v>
      </c>
      <c r="AI54" s="34">
        <v>3.32</v>
      </c>
      <c r="AJ54" s="34">
        <v>2.7000000000000001E-3</v>
      </c>
      <c r="AK54" s="34" t="s">
        <v>40</v>
      </c>
    </row>
    <row r="55" spans="1:37" s="34" customFormat="1" x14ac:dyDescent="0.25">
      <c r="A55" s="34" t="s">
        <v>377</v>
      </c>
      <c r="C55" s="34" t="s">
        <v>633</v>
      </c>
      <c r="D55" s="34">
        <v>646.4</v>
      </c>
      <c r="E55" s="34">
        <v>386319.41</v>
      </c>
      <c r="F55" s="34">
        <v>1.32</v>
      </c>
      <c r="G55" s="34" t="s">
        <v>238</v>
      </c>
      <c r="H55" s="34" t="s">
        <v>43</v>
      </c>
      <c r="I55" s="34" t="s">
        <v>634</v>
      </c>
      <c r="J55" s="34">
        <v>2288.3000000000002</v>
      </c>
      <c r="K55" s="34">
        <v>2535.35</v>
      </c>
      <c r="L55" s="34">
        <v>2.1800000000000002</v>
      </c>
      <c r="M55" s="34" t="s">
        <v>104</v>
      </c>
      <c r="N55" s="34">
        <v>593.35</v>
      </c>
      <c r="O55" s="34">
        <v>1.81</v>
      </c>
      <c r="P55" s="34" t="s">
        <v>257</v>
      </c>
      <c r="Q55" s="34" t="s">
        <v>237</v>
      </c>
      <c r="R55" s="34">
        <v>4.58</v>
      </c>
      <c r="S55" s="34" t="s">
        <v>59</v>
      </c>
      <c r="T55" s="34" t="s">
        <v>107</v>
      </c>
      <c r="U55" s="34" t="s">
        <v>60</v>
      </c>
      <c r="V55" s="34" t="s">
        <v>36</v>
      </c>
      <c r="W55" s="34" t="s">
        <v>230</v>
      </c>
      <c r="X55" s="34">
        <v>0.20699999999999999</v>
      </c>
      <c r="Y55" s="34" t="s">
        <v>268</v>
      </c>
      <c r="Z55" s="34" t="s">
        <v>46</v>
      </c>
      <c r="AA55" s="34" t="s">
        <v>267</v>
      </c>
      <c r="AB55" s="34">
        <v>3.7999999999999999E-2</v>
      </c>
      <c r="AC55" s="34">
        <v>0.249</v>
      </c>
      <c r="AD55" s="34">
        <v>7.6999999999999999E-2</v>
      </c>
      <c r="AE55" s="34">
        <v>1.07</v>
      </c>
      <c r="AF55" s="34">
        <v>0.28699999999999998</v>
      </c>
      <c r="AG55" s="34" t="s">
        <v>136</v>
      </c>
      <c r="AH55" s="34" t="s">
        <v>635</v>
      </c>
      <c r="AI55" s="34">
        <v>3.3</v>
      </c>
      <c r="AJ55" s="34" t="s">
        <v>40</v>
      </c>
      <c r="AK55" s="34" t="s">
        <v>40</v>
      </c>
    </row>
    <row r="56" spans="1:37" s="34" customFormat="1" x14ac:dyDescent="0.25">
      <c r="A56" s="34" t="s">
        <v>378</v>
      </c>
      <c r="C56" s="34" t="s">
        <v>129</v>
      </c>
      <c r="D56" s="34">
        <v>689.69</v>
      </c>
      <c r="E56" s="34">
        <v>386319.41</v>
      </c>
      <c r="F56" s="34">
        <v>6.11</v>
      </c>
      <c r="G56" s="34" t="s">
        <v>636</v>
      </c>
      <c r="H56" s="34" t="s">
        <v>637</v>
      </c>
      <c r="I56" s="34">
        <v>3.8</v>
      </c>
      <c r="J56" s="34">
        <v>2302.21</v>
      </c>
      <c r="K56" s="34">
        <v>2666.09</v>
      </c>
      <c r="L56" s="34">
        <v>2.54</v>
      </c>
      <c r="M56" s="34" t="s">
        <v>244</v>
      </c>
      <c r="N56" s="34">
        <v>595.85</v>
      </c>
      <c r="O56" s="34">
        <v>2.48</v>
      </c>
      <c r="P56" s="34" t="s">
        <v>638</v>
      </c>
      <c r="Q56" s="34" t="s">
        <v>639</v>
      </c>
      <c r="R56" s="34">
        <v>4.93</v>
      </c>
      <c r="S56" s="34" t="s">
        <v>108</v>
      </c>
      <c r="T56" s="34">
        <v>2.7E-2</v>
      </c>
      <c r="U56" s="34" t="s">
        <v>139</v>
      </c>
      <c r="V56" s="34" t="s">
        <v>166</v>
      </c>
      <c r="W56" s="34" t="s">
        <v>210</v>
      </c>
      <c r="X56" s="34">
        <v>0.23400000000000001</v>
      </c>
      <c r="Y56" s="34" t="s">
        <v>201</v>
      </c>
      <c r="Z56" s="34" t="s">
        <v>77</v>
      </c>
      <c r="AA56" s="34" t="s">
        <v>126</v>
      </c>
      <c r="AB56" s="34">
        <v>4.8000000000000001E-2</v>
      </c>
      <c r="AC56" s="34">
        <v>0.38400000000000001</v>
      </c>
      <c r="AD56" s="34">
        <v>0.104</v>
      </c>
      <c r="AE56" s="34">
        <v>1.06</v>
      </c>
      <c r="AF56" s="34">
        <v>0.34899999999999998</v>
      </c>
      <c r="AG56" s="34" t="s">
        <v>106</v>
      </c>
      <c r="AH56" s="34" t="s">
        <v>65</v>
      </c>
      <c r="AI56" s="34">
        <v>3.49</v>
      </c>
      <c r="AJ56" s="34" t="s">
        <v>40</v>
      </c>
      <c r="AK56" s="34" t="s">
        <v>66</v>
      </c>
    </row>
    <row r="57" spans="1:37" s="34" customFormat="1" x14ac:dyDescent="0.25">
      <c r="A57" s="34" t="s">
        <v>379</v>
      </c>
      <c r="C57" s="34" t="s">
        <v>640</v>
      </c>
      <c r="D57" s="34">
        <v>688.48</v>
      </c>
      <c r="E57" s="34">
        <v>386319.38</v>
      </c>
      <c r="F57" s="34">
        <v>1.69</v>
      </c>
      <c r="G57" s="34" t="s">
        <v>641</v>
      </c>
      <c r="H57" s="34">
        <v>2.63</v>
      </c>
      <c r="I57" s="34" t="s">
        <v>642</v>
      </c>
      <c r="J57" s="34">
        <v>2115.25</v>
      </c>
      <c r="K57" s="34">
        <v>2009.52</v>
      </c>
      <c r="L57" s="34" t="s">
        <v>643</v>
      </c>
      <c r="M57" s="34" t="s">
        <v>273</v>
      </c>
      <c r="N57" s="34">
        <v>481.19</v>
      </c>
      <c r="O57" s="34">
        <v>9.24</v>
      </c>
      <c r="P57" s="34" t="s">
        <v>644</v>
      </c>
      <c r="Q57" s="34" t="s">
        <v>645</v>
      </c>
      <c r="R57" s="34" t="s">
        <v>197</v>
      </c>
      <c r="S57" s="34" t="s">
        <v>646</v>
      </c>
      <c r="T57" s="34" t="s">
        <v>647</v>
      </c>
      <c r="U57" s="34" t="s">
        <v>648</v>
      </c>
      <c r="V57" s="34" t="s">
        <v>649</v>
      </c>
      <c r="W57" s="34" t="s">
        <v>208</v>
      </c>
      <c r="X57" s="34" t="s">
        <v>650</v>
      </c>
      <c r="Y57" s="34">
        <v>1.92</v>
      </c>
      <c r="Z57" s="34">
        <v>0.36</v>
      </c>
      <c r="AA57" s="34" t="s">
        <v>273</v>
      </c>
      <c r="AB57" s="34">
        <v>0.25</v>
      </c>
      <c r="AC57" s="34">
        <v>2.13</v>
      </c>
      <c r="AD57" s="34">
        <v>0.09</v>
      </c>
      <c r="AE57" s="34" t="s">
        <v>651</v>
      </c>
      <c r="AF57" s="34" t="s">
        <v>67</v>
      </c>
      <c r="AG57" s="34" t="s">
        <v>652</v>
      </c>
      <c r="AH57" s="34" t="s">
        <v>201</v>
      </c>
      <c r="AI57" s="34" t="s">
        <v>653</v>
      </c>
      <c r="AJ57" s="34" t="s">
        <v>40</v>
      </c>
      <c r="AK57" s="34" t="s">
        <v>48</v>
      </c>
    </row>
    <row r="58" spans="1:37" s="34" customFormat="1" x14ac:dyDescent="0.25">
      <c r="A58" s="34" t="s">
        <v>380</v>
      </c>
      <c r="C58" s="34" t="s">
        <v>160</v>
      </c>
      <c r="D58" s="34">
        <v>671.12</v>
      </c>
      <c r="E58" s="34">
        <v>386319.41</v>
      </c>
      <c r="F58" s="34">
        <v>26.39</v>
      </c>
      <c r="G58" s="34" t="s">
        <v>161</v>
      </c>
      <c r="H58" s="34" t="s">
        <v>167</v>
      </c>
      <c r="I58" s="34" t="s">
        <v>654</v>
      </c>
      <c r="J58" s="34">
        <v>2291.17</v>
      </c>
      <c r="K58" s="34">
        <v>2528.9</v>
      </c>
      <c r="L58" s="34">
        <v>1.53</v>
      </c>
      <c r="M58" s="34" t="s">
        <v>75</v>
      </c>
      <c r="N58" s="34">
        <v>590.30999999999995</v>
      </c>
      <c r="O58" s="34">
        <v>62.02</v>
      </c>
      <c r="P58" s="34" t="s">
        <v>76</v>
      </c>
      <c r="Q58" s="34" t="s">
        <v>655</v>
      </c>
      <c r="R58" s="34">
        <v>3.93</v>
      </c>
      <c r="S58" s="34">
        <v>0.16700000000000001</v>
      </c>
      <c r="T58" s="34">
        <v>0.58799999999999997</v>
      </c>
      <c r="U58" s="34">
        <v>0.121</v>
      </c>
      <c r="V58" s="34">
        <v>0.66700000000000004</v>
      </c>
      <c r="W58" s="34">
        <v>0.72</v>
      </c>
      <c r="X58" s="34">
        <v>0.30399999999999999</v>
      </c>
      <c r="Y58" s="34">
        <v>2.59</v>
      </c>
      <c r="Z58" s="34">
        <v>0.64400000000000002</v>
      </c>
      <c r="AA58" s="34">
        <v>6.49</v>
      </c>
      <c r="AB58" s="34">
        <v>2.09</v>
      </c>
      <c r="AC58" s="34">
        <v>6.43</v>
      </c>
      <c r="AD58" s="34">
        <v>0.96599999999999997</v>
      </c>
      <c r="AE58" s="34">
        <v>4.91</v>
      </c>
      <c r="AF58" s="34">
        <v>1.0529999999999999</v>
      </c>
      <c r="AG58" s="34" t="s">
        <v>93</v>
      </c>
      <c r="AH58" s="34" t="s">
        <v>156</v>
      </c>
      <c r="AI58" s="34">
        <v>3.39</v>
      </c>
      <c r="AJ58" s="34" t="s">
        <v>40</v>
      </c>
      <c r="AK58" s="34" t="s">
        <v>40</v>
      </c>
    </row>
    <row r="59" spans="1:37" s="34" customFormat="1" x14ac:dyDescent="0.25">
      <c r="A59" s="34" t="s">
        <v>381</v>
      </c>
      <c r="C59" s="34" t="s">
        <v>656</v>
      </c>
      <c r="D59" s="34">
        <v>645.74</v>
      </c>
      <c r="E59" s="34">
        <v>386319.41</v>
      </c>
      <c r="F59" s="34">
        <v>20.04</v>
      </c>
      <c r="G59" s="34">
        <v>5.04</v>
      </c>
      <c r="H59" s="34" t="s">
        <v>221</v>
      </c>
      <c r="I59" s="34" t="s">
        <v>125</v>
      </c>
      <c r="J59" s="34">
        <v>2211.06</v>
      </c>
      <c r="K59" s="34">
        <v>2384.64</v>
      </c>
      <c r="L59" s="34">
        <v>1.87</v>
      </c>
      <c r="M59" s="34" t="s">
        <v>126</v>
      </c>
      <c r="N59" s="34">
        <v>572.97</v>
      </c>
      <c r="O59" s="34">
        <v>116.95</v>
      </c>
      <c r="P59" s="34" t="s">
        <v>257</v>
      </c>
      <c r="Q59" s="34" t="s">
        <v>280</v>
      </c>
      <c r="R59" s="34">
        <v>4.4800000000000004</v>
      </c>
      <c r="S59" s="34">
        <v>0.42499999999999999</v>
      </c>
      <c r="T59" s="34">
        <v>1.419</v>
      </c>
      <c r="U59" s="34">
        <v>0.247</v>
      </c>
      <c r="V59" s="34">
        <v>1.71</v>
      </c>
      <c r="W59" s="34">
        <v>1.74</v>
      </c>
      <c r="X59" s="34">
        <v>0.28100000000000003</v>
      </c>
      <c r="Y59" s="34">
        <v>4.2699999999999996</v>
      </c>
      <c r="Z59" s="34">
        <v>1.276</v>
      </c>
      <c r="AA59" s="34">
        <v>10.46</v>
      </c>
      <c r="AB59" s="34">
        <v>3.65</v>
      </c>
      <c r="AC59" s="34">
        <v>13.61</v>
      </c>
      <c r="AD59" s="34">
        <v>1.6950000000000001</v>
      </c>
      <c r="AE59" s="34">
        <v>10.27</v>
      </c>
      <c r="AF59" s="34">
        <v>1.81</v>
      </c>
      <c r="AG59" s="34" t="s">
        <v>152</v>
      </c>
      <c r="AH59" s="34" t="s">
        <v>139</v>
      </c>
      <c r="AI59" s="34">
        <v>3</v>
      </c>
      <c r="AJ59" s="34" t="s">
        <v>40</v>
      </c>
      <c r="AK59" s="34" t="s">
        <v>40</v>
      </c>
    </row>
    <row r="60" spans="1:37" s="34" customFormat="1" x14ac:dyDescent="0.25">
      <c r="A60" s="34" t="s">
        <v>382</v>
      </c>
      <c r="C60" s="34" t="s">
        <v>61</v>
      </c>
      <c r="D60" s="34">
        <v>675.88</v>
      </c>
      <c r="E60" s="34">
        <v>386319.41</v>
      </c>
      <c r="F60" s="34">
        <v>3.14</v>
      </c>
      <c r="G60" s="34" t="s">
        <v>216</v>
      </c>
      <c r="H60" s="34" t="s">
        <v>181</v>
      </c>
      <c r="I60" s="34" t="s">
        <v>98</v>
      </c>
      <c r="J60" s="34">
        <v>2283.85</v>
      </c>
      <c r="K60" s="34">
        <v>2506.8000000000002</v>
      </c>
      <c r="L60" s="34">
        <v>1.23</v>
      </c>
      <c r="M60" s="34" t="s">
        <v>99</v>
      </c>
      <c r="N60" s="34">
        <v>598.42999999999995</v>
      </c>
      <c r="O60" s="34">
        <v>4.76</v>
      </c>
      <c r="P60" s="34" t="s">
        <v>138</v>
      </c>
      <c r="Q60" s="34" t="s">
        <v>657</v>
      </c>
      <c r="R60" s="34">
        <v>9.3800000000000008</v>
      </c>
      <c r="S60" s="34">
        <v>2.8000000000000001E-2</v>
      </c>
      <c r="T60" s="34">
        <v>2.1999999999999999E-2</v>
      </c>
      <c r="U60" s="34" t="s">
        <v>101</v>
      </c>
      <c r="V60" s="34" t="s">
        <v>104</v>
      </c>
      <c r="W60" s="34" t="s">
        <v>267</v>
      </c>
      <c r="X60" s="34" t="s">
        <v>224</v>
      </c>
      <c r="Y60" s="34" t="s">
        <v>658</v>
      </c>
      <c r="Z60" s="34">
        <v>5.5E-2</v>
      </c>
      <c r="AA60" s="34">
        <v>0.44500000000000001</v>
      </c>
      <c r="AB60" s="34">
        <v>0.11799999999999999</v>
      </c>
      <c r="AC60" s="34">
        <v>0.55800000000000005</v>
      </c>
      <c r="AD60" s="34">
        <v>9.4E-2</v>
      </c>
      <c r="AE60" s="34">
        <v>0.92</v>
      </c>
      <c r="AF60" s="34">
        <v>0.249</v>
      </c>
      <c r="AG60" s="34" t="s">
        <v>70</v>
      </c>
      <c r="AH60" s="34" t="s">
        <v>118</v>
      </c>
      <c r="AI60" s="34">
        <v>3.33</v>
      </c>
      <c r="AJ60" s="34">
        <v>1.11E-2</v>
      </c>
      <c r="AK60" s="34" t="s">
        <v>40</v>
      </c>
    </row>
    <row r="61" spans="1:37" s="34" customFormat="1" x14ac:dyDescent="0.25">
      <c r="A61" s="34" t="s">
        <v>383</v>
      </c>
      <c r="C61" s="34" t="s">
        <v>61</v>
      </c>
      <c r="D61" s="34">
        <v>645.42999999999995</v>
      </c>
      <c r="E61" s="34">
        <v>386319.41</v>
      </c>
      <c r="F61" s="34">
        <v>3.79</v>
      </c>
      <c r="G61" s="34" t="s">
        <v>35</v>
      </c>
      <c r="H61" s="34" t="s">
        <v>637</v>
      </c>
      <c r="I61" s="34" t="s">
        <v>154</v>
      </c>
      <c r="J61" s="34">
        <v>2338.0500000000002</v>
      </c>
      <c r="K61" s="34">
        <v>2448.16</v>
      </c>
      <c r="L61" s="34">
        <v>1.54</v>
      </c>
      <c r="M61" s="34" t="s">
        <v>104</v>
      </c>
      <c r="N61" s="34">
        <v>570.48</v>
      </c>
      <c r="O61" s="34">
        <v>10.01</v>
      </c>
      <c r="P61" s="34" t="s">
        <v>76</v>
      </c>
      <c r="Q61" s="34" t="s">
        <v>89</v>
      </c>
      <c r="R61" s="34">
        <v>4.03</v>
      </c>
      <c r="S61" s="34">
        <v>0.16400000000000001</v>
      </c>
      <c r="T61" s="34">
        <v>0.20699999999999999</v>
      </c>
      <c r="U61" s="34">
        <v>2.5999999999999999E-2</v>
      </c>
      <c r="V61" s="34">
        <v>0.14199999999999999</v>
      </c>
      <c r="W61" s="34">
        <v>7.8E-2</v>
      </c>
      <c r="X61" s="34">
        <v>0.14699999999999999</v>
      </c>
      <c r="Y61" s="34">
        <v>0.39</v>
      </c>
      <c r="Z61" s="34">
        <v>7.3999999999999996E-2</v>
      </c>
      <c r="AA61" s="34">
        <v>0.65100000000000002</v>
      </c>
      <c r="AB61" s="34">
        <v>0.26</v>
      </c>
      <c r="AC61" s="34">
        <v>0.94</v>
      </c>
      <c r="AD61" s="34">
        <v>0.224</v>
      </c>
      <c r="AE61" s="34">
        <v>1.87</v>
      </c>
      <c r="AF61" s="34">
        <v>0.40799999999999997</v>
      </c>
      <c r="AG61" s="34" t="s">
        <v>159</v>
      </c>
      <c r="AH61" s="34" t="s">
        <v>233</v>
      </c>
      <c r="AI61" s="34">
        <v>3.06</v>
      </c>
      <c r="AJ61" s="34" t="s">
        <v>40</v>
      </c>
      <c r="AK61" s="34" t="s">
        <v>40</v>
      </c>
    </row>
    <row r="62" spans="1:37" s="34" customFormat="1" x14ac:dyDescent="0.25">
      <c r="A62" s="34" t="s">
        <v>384</v>
      </c>
      <c r="C62" s="34" t="s">
        <v>114</v>
      </c>
      <c r="D62" s="34">
        <v>635.77</v>
      </c>
      <c r="E62" s="34">
        <v>386319.41</v>
      </c>
      <c r="F62" s="34">
        <v>7.64</v>
      </c>
      <c r="G62" s="34" t="s">
        <v>238</v>
      </c>
      <c r="H62" s="34">
        <v>0.14000000000000001</v>
      </c>
      <c r="I62" s="34" t="s">
        <v>125</v>
      </c>
      <c r="J62" s="34">
        <v>2236.67</v>
      </c>
      <c r="K62" s="34">
        <v>2477.92</v>
      </c>
      <c r="L62" s="34">
        <v>1.6</v>
      </c>
      <c r="M62" s="34" t="s">
        <v>126</v>
      </c>
      <c r="N62" s="34">
        <v>570.16</v>
      </c>
      <c r="O62" s="34">
        <v>1.82</v>
      </c>
      <c r="P62" s="34" t="s">
        <v>182</v>
      </c>
      <c r="Q62" s="34">
        <v>6.4000000000000003E-3</v>
      </c>
      <c r="R62" s="34">
        <v>4.79</v>
      </c>
      <c r="S62" s="34" t="s">
        <v>46</v>
      </c>
      <c r="T62" s="34" t="s">
        <v>169</v>
      </c>
      <c r="U62" s="34" t="s">
        <v>164</v>
      </c>
      <c r="V62" s="34">
        <v>7.0999999999999994E-2</v>
      </c>
      <c r="W62" s="34" t="s">
        <v>141</v>
      </c>
      <c r="X62" s="34">
        <v>0.107</v>
      </c>
      <c r="Y62" s="34" t="s">
        <v>659</v>
      </c>
      <c r="Z62" s="34" t="s">
        <v>78</v>
      </c>
      <c r="AA62" s="34" t="s">
        <v>100</v>
      </c>
      <c r="AB62" s="34">
        <v>5.3999999999999999E-2</v>
      </c>
      <c r="AC62" s="34">
        <v>0.23799999999999999</v>
      </c>
      <c r="AD62" s="34">
        <v>9.7000000000000003E-2</v>
      </c>
      <c r="AE62" s="34">
        <v>1.17</v>
      </c>
      <c r="AF62" s="34">
        <v>0.33800000000000002</v>
      </c>
      <c r="AG62" s="34">
        <v>5.3999999999999999E-2</v>
      </c>
      <c r="AH62" s="34" t="s">
        <v>190</v>
      </c>
      <c r="AI62" s="34">
        <v>3.4</v>
      </c>
      <c r="AJ62" s="34" t="s">
        <v>40</v>
      </c>
      <c r="AK62" s="34" t="s">
        <v>40</v>
      </c>
    </row>
    <row r="63" spans="1:37" s="34" customFormat="1" x14ac:dyDescent="0.25">
      <c r="A63" s="34" t="s">
        <v>385</v>
      </c>
      <c r="C63" s="34" t="s">
        <v>97</v>
      </c>
      <c r="D63" s="34">
        <v>660.03</v>
      </c>
      <c r="E63" s="34">
        <v>386319.41</v>
      </c>
      <c r="F63" s="34">
        <v>2.2599999999999998</v>
      </c>
      <c r="G63" s="34" t="s">
        <v>209</v>
      </c>
      <c r="H63" s="34" t="s">
        <v>235</v>
      </c>
      <c r="I63" s="34" t="s">
        <v>604</v>
      </c>
      <c r="J63" s="34">
        <v>2302.8000000000002</v>
      </c>
      <c r="K63" s="34">
        <v>2598.83</v>
      </c>
      <c r="L63" s="34">
        <v>1.51</v>
      </c>
      <c r="M63" s="34" t="s">
        <v>96</v>
      </c>
      <c r="N63" s="34">
        <v>599.78</v>
      </c>
      <c r="O63" s="34">
        <v>1.97</v>
      </c>
      <c r="P63" s="34" t="s">
        <v>185</v>
      </c>
      <c r="Q63" s="34" t="s">
        <v>660</v>
      </c>
      <c r="R63" s="34">
        <v>4.3600000000000003</v>
      </c>
      <c r="S63" s="34" t="s">
        <v>107</v>
      </c>
      <c r="T63" s="34">
        <v>1.7999999999999999E-2</v>
      </c>
      <c r="U63" s="34" t="s">
        <v>170</v>
      </c>
      <c r="V63" s="34" t="s">
        <v>172</v>
      </c>
      <c r="W63" s="34" t="s">
        <v>224</v>
      </c>
      <c r="X63" s="34">
        <v>0.11799999999999999</v>
      </c>
      <c r="Y63" s="34" t="s">
        <v>658</v>
      </c>
      <c r="Z63" s="34" t="s">
        <v>117</v>
      </c>
      <c r="AA63" s="34" t="s">
        <v>85</v>
      </c>
      <c r="AB63" s="34">
        <v>4.5999999999999999E-2</v>
      </c>
      <c r="AC63" s="34">
        <v>0.14399999999999999</v>
      </c>
      <c r="AD63" s="34">
        <v>8.6999999999999994E-2</v>
      </c>
      <c r="AE63" s="34">
        <v>1.1399999999999999</v>
      </c>
      <c r="AF63" s="34">
        <v>0.311</v>
      </c>
      <c r="AG63" s="34">
        <v>1.4E-2</v>
      </c>
      <c r="AH63" s="34" t="s">
        <v>661</v>
      </c>
      <c r="AI63" s="34">
        <v>3.29</v>
      </c>
      <c r="AJ63" s="34" t="s">
        <v>40</v>
      </c>
      <c r="AK63" s="34" t="s">
        <v>40</v>
      </c>
    </row>
    <row r="64" spans="1:37" s="34" customFormat="1" x14ac:dyDescent="0.25">
      <c r="A64" s="34" t="s">
        <v>386</v>
      </c>
      <c r="C64" s="34" t="s">
        <v>102</v>
      </c>
      <c r="D64" s="34">
        <v>667.09</v>
      </c>
      <c r="E64" s="34">
        <v>386319.41</v>
      </c>
      <c r="F64" s="34">
        <v>4.1100000000000003</v>
      </c>
      <c r="G64" s="34" t="s">
        <v>42</v>
      </c>
      <c r="H64" s="34" t="s">
        <v>167</v>
      </c>
      <c r="I64" s="34" t="s">
        <v>662</v>
      </c>
      <c r="J64" s="34">
        <v>2292.2600000000002</v>
      </c>
      <c r="K64" s="34">
        <v>2529.83</v>
      </c>
      <c r="L64" s="34">
        <v>1.56</v>
      </c>
      <c r="M64" s="34" t="s">
        <v>53</v>
      </c>
      <c r="N64" s="34">
        <v>591.37</v>
      </c>
      <c r="O64" s="34">
        <v>1.95</v>
      </c>
      <c r="P64" s="34" t="s">
        <v>123</v>
      </c>
      <c r="Q64" s="34" t="s">
        <v>663</v>
      </c>
      <c r="R64" s="34">
        <v>4.5999999999999996</v>
      </c>
      <c r="S64" s="34" t="s">
        <v>117</v>
      </c>
      <c r="T64" s="34" t="s">
        <v>108</v>
      </c>
      <c r="U64" s="34">
        <v>1.4200000000000001E-2</v>
      </c>
      <c r="V64" s="34" t="s">
        <v>206</v>
      </c>
      <c r="W64" s="34" t="s">
        <v>80</v>
      </c>
      <c r="X64" s="34">
        <v>0.14199999999999999</v>
      </c>
      <c r="Y64" s="34" t="s">
        <v>266</v>
      </c>
      <c r="Z64" s="34" t="s">
        <v>175</v>
      </c>
      <c r="AA64" s="34">
        <v>0.13700000000000001</v>
      </c>
      <c r="AB64" s="34">
        <v>3.4000000000000002E-2</v>
      </c>
      <c r="AC64" s="34">
        <v>0.28999999999999998</v>
      </c>
      <c r="AD64" s="34">
        <v>9.5000000000000001E-2</v>
      </c>
      <c r="AE64" s="34">
        <v>1.02</v>
      </c>
      <c r="AF64" s="34">
        <v>0.28599999999999998</v>
      </c>
      <c r="AG64" s="34" t="s">
        <v>166</v>
      </c>
      <c r="AH64" s="34" t="s">
        <v>148</v>
      </c>
      <c r="AI64" s="34">
        <v>3.45</v>
      </c>
      <c r="AJ64" s="34" t="s">
        <v>40</v>
      </c>
      <c r="AK64" s="34" t="s">
        <v>40</v>
      </c>
    </row>
    <row r="65" spans="1:37" s="34" customFormat="1" x14ac:dyDescent="0.25">
      <c r="A65" s="34" t="s">
        <v>387</v>
      </c>
      <c r="C65" s="34" t="s">
        <v>97</v>
      </c>
      <c r="D65" s="34">
        <v>674.02</v>
      </c>
      <c r="E65" s="34">
        <v>386319.41</v>
      </c>
      <c r="F65" s="34">
        <v>6.74</v>
      </c>
      <c r="G65" s="34" t="s">
        <v>276</v>
      </c>
      <c r="H65" s="34" t="s">
        <v>181</v>
      </c>
      <c r="I65" s="34" t="s">
        <v>664</v>
      </c>
      <c r="J65" s="34">
        <v>2306.7600000000002</v>
      </c>
      <c r="K65" s="34">
        <v>2533.9</v>
      </c>
      <c r="L65" s="34">
        <v>2.12</v>
      </c>
      <c r="M65" s="34" t="s">
        <v>53</v>
      </c>
      <c r="N65" s="34">
        <v>579.17999999999995</v>
      </c>
      <c r="O65" s="34">
        <v>4.16</v>
      </c>
      <c r="P65" s="34" t="s">
        <v>223</v>
      </c>
      <c r="Q65" s="34" t="s">
        <v>665</v>
      </c>
      <c r="R65" s="34">
        <v>4.13</v>
      </c>
      <c r="S65" s="34" t="s">
        <v>108</v>
      </c>
      <c r="T65" s="34">
        <v>2.4E-2</v>
      </c>
      <c r="U65" s="34" t="s">
        <v>179</v>
      </c>
      <c r="V65" s="34" t="s">
        <v>177</v>
      </c>
      <c r="W65" s="34">
        <v>0.11700000000000001</v>
      </c>
      <c r="X65" s="34">
        <v>0.14899999999999999</v>
      </c>
      <c r="Y65" s="34" t="s">
        <v>248</v>
      </c>
      <c r="Z65" s="34" t="s">
        <v>78</v>
      </c>
      <c r="AA65" s="34">
        <v>0.312</v>
      </c>
      <c r="AB65" s="34">
        <v>7.6999999999999999E-2</v>
      </c>
      <c r="AC65" s="34">
        <v>0.33400000000000002</v>
      </c>
      <c r="AD65" s="34">
        <v>0.14499999999999999</v>
      </c>
      <c r="AE65" s="34">
        <v>1.25</v>
      </c>
      <c r="AF65" s="34">
        <v>0.23799999999999999</v>
      </c>
      <c r="AG65" s="34" t="s">
        <v>180</v>
      </c>
      <c r="AH65" s="34" t="s">
        <v>37</v>
      </c>
      <c r="AI65" s="34">
        <v>3.54</v>
      </c>
      <c r="AJ65" s="34">
        <v>2.8E-3</v>
      </c>
      <c r="AK65" s="34" t="s">
        <v>40</v>
      </c>
    </row>
    <row r="66" spans="1:37" s="34" customFormat="1" x14ac:dyDescent="0.25">
      <c r="A66" s="34" t="s">
        <v>388</v>
      </c>
      <c r="C66" s="34" t="s">
        <v>97</v>
      </c>
      <c r="D66" s="34">
        <v>649.15</v>
      </c>
      <c r="E66" s="34">
        <v>386319.41</v>
      </c>
      <c r="F66" s="34">
        <v>17.16</v>
      </c>
      <c r="G66" s="34" t="s">
        <v>258</v>
      </c>
      <c r="H66" s="34" t="s">
        <v>73</v>
      </c>
      <c r="I66" s="34" t="s">
        <v>188</v>
      </c>
      <c r="J66" s="34">
        <v>2279.73</v>
      </c>
      <c r="K66" s="34">
        <v>2481.0500000000002</v>
      </c>
      <c r="L66" s="34">
        <v>1.36</v>
      </c>
      <c r="M66" s="34" t="s">
        <v>99</v>
      </c>
      <c r="N66" s="34">
        <v>577.01</v>
      </c>
      <c r="O66" s="34">
        <v>130.69999999999999</v>
      </c>
      <c r="P66" s="34" t="s">
        <v>218</v>
      </c>
      <c r="Q66" s="34" t="s">
        <v>254</v>
      </c>
      <c r="R66" s="34">
        <v>3.91</v>
      </c>
      <c r="S66" s="34">
        <v>0.4</v>
      </c>
      <c r="T66" s="34">
        <v>0.96</v>
      </c>
      <c r="U66" s="34">
        <v>0.27700000000000002</v>
      </c>
      <c r="V66" s="34">
        <v>1.5</v>
      </c>
      <c r="W66" s="34">
        <v>0.97</v>
      </c>
      <c r="X66" s="34">
        <v>0.379</v>
      </c>
      <c r="Y66" s="34">
        <v>6.07</v>
      </c>
      <c r="Z66" s="34">
        <v>1.4059999999999999</v>
      </c>
      <c r="AA66" s="34">
        <v>15.57</v>
      </c>
      <c r="AB66" s="34">
        <v>4.7300000000000004</v>
      </c>
      <c r="AC66" s="34">
        <v>18.3</v>
      </c>
      <c r="AD66" s="34">
        <v>1.83</v>
      </c>
      <c r="AE66" s="34">
        <v>11.21</v>
      </c>
      <c r="AF66" s="34">
        <v>1.48</v>
      </c>
      <c r="AG66" s="34" t="s">
        <v>183</v>
      </c>
      <c r="AH66" s="34">
        <v>1.0800000000000001E-2</v>
      </c>
      <c r="AI66" s="34">
        <v>3.47</v>
      </c>
      <c r="AJ66" s="34">
        <v>2.7000000000000001E-3</v>
      </c>
      <c r="AK66" s="34" t="s">
        <v>40</v>
      </c>
    </row>
    <row r="67" spans="1:37" s="34" customFormat="1" x14ac:dyDescent="0.25">
      <c r="A67" s="34" t="s">
        <v>389</v>
      </c>
      <c r="C67" s="34" t="s">
        <v>260</v>
      </c>
      <c r="D67" s="34">
        <v>666.78</v>
      </c>
      <c r="E67" s="34">
        <v>386319.41</v>
      </c>
      <c r="F67" s="34">
        <v>3.92</v>
      </c>
      <c r="G67" s="34" t="s">
        <v>276</v>
      </c>
      <c r="H67" s="34" t="s">
        <v>131</v>
      </c>
      <c r="I67" s="34">
        <v>4.37</v>
      </c>
      <c r="J67" s="34">
        <v>2253.3000000000002</v>
      </c>
      <c r="K67" s="34">
        <v>2472.64</v>
      </c>
      <c r="L67" s="34">
        <v>2.35</v>
      </c>
      <c r="M67" s="34" t="s">
        <v>152</v>
      </c>
      <c r="N67" s="34">
        <v>591.66</v>
      </c>
      <c r="O67" s="34">
        <v>1.92</v>
      </c>
      <c r="P67" s="34" t="s">
        <v>132</v>
      </c>
      <c r="Q67" s="34" t="s">
        <v>56</v>
      </c>
      <c r="R67" s="34">
        <v>4.8</v>
      </c>
      <c r="S67" s="34" t="s">
        <v>205</v>
      </c>
      <c r="T67" s="34" t="s">
        <v>107</v>
      </c>
      <c r="U67" s="34" t="s">
        <v>128</v>
      </c>
      <c r="V67" s="34" t="s">
        <v>53</v>
      </c>
      <c r="W67" s="34" t="s">
        <v>111</v>
      </c>
      <c r="X67" s="34">
        <v>0.08</v>
      </c>
      <c r="Y67" s="34" t="s">
        <v>92</v>
      </c>
      <c r="Z67" s="34" t="s">
        <v>200</v>
      </c>
      <c r="AA67" s="34" t="s">
        <v>100</v>
      </c>
      <c r="AB67" s="34">
        <v>6.9000000000000006E-2</v>
      </c>
      <c r="AC67" s="34">
        <v>0.309</v>
      </c>
      <c r="AD67" s="34">
        <v>8.6999999999999994E-2</v>
      </c>
      <c r="AE67" s="34">
        <v>1.26</v>
      </c>
      <c r="AF67" s="34">
        <v>0.32100000000000001</v>
      </c>
      <c r="AG67" s="34" t="s">
        <v>187</v>
      </c>
      <c r="AH67" s="34" t="s">
        <v>222</v>
      </c>
      <c r="AI67" s="34">
        <v>3.58</v>
      </c>
      <c r="AJ67" s="34" t="s">
        <v>40</v>
      </c>
      <c r="AK67" s="34">
        <v>1.2999999999999999E-3</v>
      </c>
    </row>
    <row r="68" spans="1:37" s="34" customFormat="1" x14ac:dyDescent="0.25">
      <c r="A68" s="34" t="s">
        <v>390</v>
      </c>
      <c r="C68" s="34" t="s">
        <v>94</v>
      </c>
      <c r="D68" s="34">
        <v>625.32000000000005</v>
      </c>
      <c r="E68" s="34">
        <v>386319.41</v>
      </c>
      <c r="F68" s="34">
        <v>14.32</v>
      </c>
      <c r="G68" s="34">
        <v>5.01</v>
      </c>
      <c r="H68" s="34" t="s">
        <v>67</v>
      </c>
      <c r="I68" s="34" t="s">
        <v>666</v>
      </c>
      <c r="J68" s="34">
        <v>2270.9899999999998</v>
      </c>
      <c r="K68" s="34">
        <v>2469.0100000000002</v>
      </c>
      <c r="L68" s="34">
        <v>1.6</v>
      </c>
      <c r="M68" s="34" t="s">
        <v>115</v>
      </c>
      <c r="N68" s="34">
        <v>592.5</v>
      </c>
      <c r="O68" s="34">
        <v>2.2200000000000002</v>
      </c>
      <c r="P68" s="34" t="s">
        <v>54</v>
      </c>
      <c r="Q68" s="34" t="s">
        <v>277</v>
      </c>
      <c r="R68" s="34">
        <v>3.62</v>
      </c>
      <c r="S68" s="34" t="s">
        <v>198</v>
      </c>
      <c r="T68" s="34" t="s">
        <v>107</v>
      </c>
      <c r="U68" s="34" t="s">
        <v>190</v>
      </c>
      <c r="V68" s="34" t="s">
        <v>115</v>
      </c>
      <c r="W68" s="34" t="s">
        <v>224</v>
      </c>
      <c r="X68" s="34">
        <v>0.106</v>
      </c>
      <c r="Y68" s="34" t="s">
        <v>667</v>
      </c>
      <c r="Z68" s="34" t="s">
        <v>668</v>
      </c>
      <c r="AA68" s="34">
        <v>0.111</v>
      </c>
      <c r="AB68" s="34">
        <v>3.1E-2</v>
      </c>
      <c r="AC68" s="34">
        <v>0.32500000000000001</v>
      </c>
      <c r="AD68" s="34">
        <v>9.0999999999999998E-2</v>
      </c>
      <c r="AE68" s="34">
        <v>1.28</v>
      </c>
      <c r="AF68" s="34">
        <v>0.318</v>
      </c>
      <c r="AG68" s="34" t="s">
        <v>110</v>
      </c>
      <c r="AH68" s="34" t="s">
        <v>669</v>
      </c>
      <c r="AI68" s="34">
        <v>3.44</v>
      </c>
      <c r="AJ68" s="34" t="s">
        <v>40</v>
      </c>
      <c r="AK68" s="34" t="s">
        <v>40</v>
      </c>
    </row>
    <row r="69" spans="1:37" s="34" customFormat="1" x14ac:dyDescent="0.25">
      <c r="A69" s="34" t="s">
        <v>391</v>
      </c>
      <c r="C69" s="34" t="s">
        <v>114</v>
      </c>
      <c r="D69" s="34">
        <v>631.16999999999996</v>
      </c>
      <c r="E69" s="34">
        <v>386319.41</v>
      </c>
      <c r="F69" s="34">
        <v>14.94</v>
      </c>
      <c r="G69" s="34" t="s">
        <v>209</v>
      </c>
      <c r="H69" s="34" t="s">
        <v>221</v>
      </c>
      <c r="I69" s="34" t="s">
        <v>162</v>
      </c>
      <c r="J69" s="34">
        <v>2251.0700000000002</v>
      </c>
      <c r="K69" s="34">
        <v>2524.7600000000002</v>
      </c>
      <c r="L69" s="34">
        <v>2</v>
      </c>
      <c r="M69" s="34" t="s">
        <v>104</v>
      </c>
      <c r="N69" s="34">
        <v>573.30999999999995</v>
      </c>
      <c r="O69" s="34">
        <v>93.11</v>
      </c>
      <c r="P69" s="34" t="s">
        <v>86</v>
      </c>
      <c r="Q69" s="34" t="s">
        <v>670</v>
      </c>
      <c r="R69" s="34">
        <v>4.84</v>
      </c>
      <c r="S69" s="34">
        <v>0.32900000000000001</v>
      </c>
      <c r="T69" s="34">
        <v>1.028</v>
      </c>
      <c r="U69" s="34">
        <v>0.19900000000000001</v>
      </c>
      <c r="V69" s="34">
        <v>1.1399999999999999</v>
      </c>
      <c r="W69" s="34">
        <v>1.07</v>
      </c>
      <c r="X69" s="34">
        <v>0.34799999999999998</v>
      </c>
      <c r="Y69" s="34">
        <v>3.54</v>
      </c>
      <c r="Z69" s="34">
        <v>0.94799999999999995</v>
      </c>
      <c r="AA69" s="34">
        <v>10.53</v>
      </c>
      <c r="AB69" s="34">
        <v>2.62</v>
      </c>
      <c r="AC69" s="34">
        <v>9.2899999999999991</v>
      </c>
      <c r="AD69" s="34">
        <v>1.135</v>
      </c>
      <c r="AE69" s="34">
        <v>6.63</v>
      </c>
      <c r="AF69" s="34">
        <v>0.97799999999999998</v>
      </c>
      <c r="AG69" s="34" t="s">
        <v>180</v>
      </c>
      <c r="AH69" s="34" t="s">
        <v>621</v>
      </c>
      <c r="AI69" s="34">
        <v>3.63</v>
      </c>
      <c r="AJ69" s="34" t="s">
        <v>121</v>
      </c>
      <c r="AK69" s="34">
        <v>2.7000000000000001E-3</v>
      </c>
    </row>
    <row r="70" spans="1:37" s="34" customFormat="1" x14ac:dyDescent="0.25">
      <c r="A70" s="34" t="s">
        <v>392</v>
      </c>
      <c r="C70" s="34" t="s">
        <v>97</v>
      </c>
      <c r="D70" s="34">
        <v>634.9</v>
      </c>
      <c r="E70" s="34">
        <v>386319.38</v>
      </c>
      <c r="F70" s="34">
        <v>0.83</v>
      </c>
      <c r="G70" s="34" t="s">
        <v>238</v>
      </c>
      <c r="H70" s="34" t="s">
        <v>73</v>
      </c>
      <c r="I70" s="34" t="s">
        <v>604</v>
      </c>
      <c r="J70" s="34">
        <v>2223.41</v>
      </c>
      <c r="K70" s="34">
        <v>2508.41</v>
      </c>
      <c r="L70" s="34">
        <v>2.86</v>
      </c>
      <c r="M70" s="34" t="s">
        <v>99</v>
      </c>
      <c r="N70" s="34">
        <v>589.27</v>
      </c>
      <c r="O70" s="34">
        <v>3.1</v>
      </c>
      <c r="P70" s="34" t="s">
        <v>608</v>
      </c>
      <c r="Q70" s="34" t="s">
        <v>671</v>
      </c>
      <c r="R70" s="34">
        <v>4.6100000000000003</v>
      </c>
      <c r="S70" s="34" t="s">
        <v>112</v>
      </c>
      <c r="T70" s="34" t="s">
        <v>200</v>
      </c>
      <c r="U70" s="34" t="s">
        <v>49</v>
      </c>
      <c r="V70" s="34" t="s">
        <v>96</v>
      </c>
      <c r="W70" s="34" t="s">
        <v>141</v>
      </c>
      <c r="X70" s="34">
        <v>4.8000000000000001E-2</v>
      </c>
      <c r="Y70" s="34" t="s">
        <v>628</v>
      </c>
      <c r="Z70" s="34" t="s">
        <v>107</v>
      </c>
      <c r="AA70" s="34">
        <v>0.311</v>
      </c>
      <c r="AB70" s="34">
        <v>9.0999999999999998E-2</v>
      </c>
      <c r="AC70" s="34">
        <v>0.51900000000000002</v>
      </c>
      <c r="AD70" s="34">
        <v>7.8E-2</v>
      </c>
      <c r="AE70" s="34">
        <v>1.1000000000000001</v>
      </c>
      <c r="AF70" s="34">
        <v>0.312</v>
      </c>
      <c r="AG70" s="34" t="s">
        <v>202</v>
      </c>
      <c r="AH70" s="34" t="s">
        <v>190</v>
      </c>
      <c r="AI70" s="34">
        <v>3.33</v>
      </c>
      <c r="AJ70" s="34" t="s">
        <v>40</v>
      </c>
      <c r="AK70" s="34" t="s">
        <v>40</v>
      </c>
    </row>
    <row r="71" spans="1:37" s="34" customFormat="1" x14ac:dyDescent="0.25">
      <c r="A71" s="34" t="s">
        <v>393</v>
      </c>
      <c r="C71" s="34" t="s">
        <v>97</v>
      </c>
      <c r="D71" s="34">
        <v>657.59</v>
      </c>
      <c r="E71" s="34">
        <v>386319.38</v>
      </c>
      <c r="F71" s="34">
        <v>16.04</v>
      </c>
      <c r="G71" s="34" t="s">
        <v>247</v>
      </c>
      <c r="H71" s="34">
        <v>0.14199999999999999</v>
      </c>
      <c r="I71" s="34" t="s">
        <v>243</v>
      </c>
      <c r="J71" s="34">
        <v>2270.19</v>
      </c>
      <c r="K71" s="34">
        <v>2534.96</v>
      </c>
      <c r="L71" s="34" t="s">
        <v>226</v>
      </c>
      <c r="M71" s="34" t="s">
        <v>104</v>
      </c>
      <c r="N71" s="34">
        <v>575.16999999999996</v>
      </c>
      <c r="O71" s="34">
        <v>84.33</v>
      </c>
      <c r="P71" s="34" t="s">
        <v>672</v>
      </c>
      <c r="Q71" s="34" t="s">
        <v>274</v>
      </c>
      <c r="R71" s="34">
        <v>2.77</v>
      </c>
      <c r="S71" s="34">
        <v>0.222</v>
      </c>
      <c r="T71" s="34">
        <v>0.80600000000000005</v>
      </c>
      <c r="U71" s="34">
        <v>0.191</v>
      </c>
      <c r="V71" s="34">
        <v>1.41</v>
      </c>
      <c r="W71" s="34">
        <v>0.8</v>
      </c>
      <c r="X71" s="34">
        <v>0.254</v>
      </c>
      <c r="Y71" s="34">
        <v>3.55</v>
      </c>
      <c r="Z71" s="34">
        <v>1.1819999999999999</v>
      </c>
      <c r="AA71" s="34">
        <v>9.76</v>
      </c>
      <c r="AB71" s="34">
        <v>2.41</v>
      </c>
      <c r="AC71" s="34">
        <v>7.67</v>
      </c>
      <c r="AD71" s="34">
        <v>0.97099999999999997</v>
      </c>
      <c r="AE71" s="34">
        <v>7.06</v>
      </c>
      <c r="AF71" s="34">
        <v>1.111</v>
      </c>
      <c r="AG71" s="34" t="s">
        <v>82</v>
      </c>
      <c r="AH71" s="34">
        <v>6.6E-3</v>
      </c>
      <c r="AI71" s="34">
        <v>3.48</v>
      </c>
      <c r="AJ71" s="34" t="s">
        <v>40</v>
      </c>
      <c r="AK71" s="34" t="s">
        <v>40</v>
      </c>
    </row>
    <row r="72" spans="1:37" s="34" customFormat="1" x14ac:dyDescent="0.25">
      <c r="A72" s="34" t="s">
        <v>394</v>
      </c>
      <c r="C72" s="34" t="s">
        <v>97</v>
      </c>
      <c r="D72" s="34">
        <v>630.63</v>
      </c>
      <c r="E72" s="34">
        <v>386319.38</v>
      </c>
      <c r="F72" s="34">
        <v>1.52</v>
      </c>
      <c r="G72" s="34">
        <v>6.1</v>
      </c>
      <c r="H72" s="34" t="s">
        <v>235</v>
      </c>
      <c r="I72" s="34">
        <v>3.53</v>
      </c>
      <c r="J72" s="34">
        <v>2317.4699999999998</v>
      </c>
      <c r="K72" s="34">
        <v>2572.5700000000002</v>
      </c>
      <c r="L72" s="34">
        <v>2.21</v>
      </c>
      <c r="M72" s="34" t="s">
        <v>244</v>
      </c>
      <c r="N72" s="34">
        <v>572.11</v>
      </c>
      <c r="O72" s="34">
        <v>3.9</v>
      </c>
      <c r="P72" s="34" t="s">
        <v>194</v>
      </c>
      <c r="Q72" s="34" t="s">
        <v>252</v>
      </c>
      <c r="R72" s="34">
        <v>4.6399999999999997</v>
      </c>
      <c r="S72" s="34" t="s">
        <v>107</v>
      </c>
      <c r="T72" s="34">
        <v>3.1E-2</v>
      </c>
      <c r="U72" s="34">
        <v>1.17E-2</v>
      </c>
      <c r="V72" s="34" t="s">
        <v>207</v>
      </c>
      <c r="W72" s="34" t="s">
        <v>673</v>
      </c>
      <c r="X72" s="34">
        <v>6.9000000000000006E-2</v>
      </c>
      <c r="Y72" s="34" t="s">
        <v>674</v>
      </c>
      <c r="Z72" s="34">
        <v>4.4999999999999998E-2</v>
      </c>
      <c r="AA72" s="34">
        <v>0.29799999999999999</v>
      </c>
      <c r="AB72" s="34">
        <v>0.08</v>
      </c>
      <c r="AC72" s="34">
        <v>0.46</v>
      </c>
      <c r="AD72" s="34">
        <v>0.15</v>
      </c>
      <c r="AE72" s="34">
        <v>1.06</v>
      </c>
      <c r="AF72" s="34">
        <v>0.21</v>
      </c>
      <c r="AG72" s="34" t="s">
        <v>147</v>
      </c>
      <c r="AH72" s="34" t="s">
        <v>101</v>
      </c>
      <c r="AI72" s="34">
        <v>3.13</v>
      </c>
      <c r="AJ72" s="34" t="s">
        <v>40</v>
      </c>
      <c r="AK72" s="34" t="s">
        <v>602</v>
      </c>
    </row>
    <row r="73" spans="1:37" s="34" customFormat="1" x14ac:dyDescent="0.25">
      <c r="A73" s="34" t="s">
        <v>395</v>
      </c>
      <c r="C73" s="34" t="s">
        <v>144</v>
      </c>
      <c r="D73" s="34">
        <v>668.16</v>
      </c>
      <c r="E73" s="34">
        <v>386319.41</v>
      </c>
      <c r="F73" s="34">
        <v>18.149999999999999</v>
      </c>
      <c r="G73" s="34" t="s">
        <v>675</v>
      </c>
      <c r="H73" s="34">
        <v>0.32100000000000001</v>
      </c>
      <c r="I73" s="34" t="s">
        <v>604</v>
      </c>
      <c r="J73" s="34">
        <v>2242.88</v>
      </c>
      <c r="K73" s="34">
        <v>2373.0300000000002</v>
      </c>
      <c r="L73" s="34" t="s">
        <v>611</v>
      </c>
      <c r="M73" s="34" t="s">
        <v>99</v>
      </c>
      <c r="N73" s="34">
        <v>574.16999999999996</v>
      </c>
      <c r="O73" s="34">
        <v>162.51</v>
      </c>
      <c r="P73" s="34" t="s">
        <v>86</v>
      </c>
      <c r="Q73" s="34" t="s">
        <v>599</v>
      </c>
      <c r="R73" s="34">
        <v>3.59</v>
      </c>
      <c r="S73" s="34">
        <v>0.46400000000000002</v>
      </c>
      <c r="T73" s="34">
        <v>1.4710000000000001</v>
      </c>
      <c r="U73" s="34">
        <v>0.32900000000000001</v>
      </c>
      <c r="V73" s="34">
        <v>2.12</v>
      </c>
      <c r="W73" s="34">
        <v>1.6</v>
      </c>
      <c r="X73" s="34">
        <v>0.47299999999999998</v>
      </c>
      <c r="Y73" s="34">
        <v>6.44</v>
      </c>
      <c r="Z73" s="34">
        <v>1.6180000000000001</v>
      </c>
      <c r="AA73" s="34">
        <v>15.46</v>
      </c>
      <c r="AB73" s="34">
        <v>4.54</v>
      </c>
      <c r="AC73" s="34">
        <v>16.45</v>
      </c>
      <c r="AD73" s="34">
        <v>2.15</v>
      </c>
      <c r="AE73" s="34">
        <v>11.49</v>
      </c>
      <c r="AF73" s="34">
        <v>1.56</v>
      </c>
      <c r="AG73" s="34" t="s">
        <v>80</v>
      </c>
      <c r="AH73" s="34" t="s">
        <v>639</v>
      </c>
      <c r="AI73" s="34">
        <v>3.32</v>
      </c>
      <c r="AJ73" s="34" t="s">
        <v>40</v>
      </c>
      <c r="AK73" s="34" t="s">
        <v>40</v>
      </c>
    </row>
    <row r="74" spans="1:37" s="34" customFormat="1" x14ac:dyDescent="0.25">
      <c r="A74" s="34" t="s">
        <v>396</v>
      </c>
      <c r="C74" s="34" t="s">
        <v>142</v>
      </c>
      <c r="D74" s="34">
        <v>672.13</v>
      </c>
      <c r="E74" s="34">
        <v>386319.38</v>
      </c>
      <c r="F74" s="34">
        <v>11.63</v>
      </c>
      <c r="G74" s="34" t="s">
        <v>211</v>
      </c>
      <c r="H74" s="34">
        <v>0.25900000000000001</v>
      </c>
      <c r="I74" s="34" t="s">
        <v>95</v>
      </c>
      <c r="J74" s="34">
        <v>2290.77</v>
      </c>
      <c r="K74" s="34">
        <v>2560.2800000000002</v>
      </c>
      <c r="L74" s="34">
        <v>1.72</v>
      </c>
      <c r="M74" s="34" t="s">
        <v>36</v>
      </c>
      <c r="N74" s="34">
        <v>588.46</v>
      </c>
      <c r="O74" s="34">
        <v>5.56</v>
      </c>
      <c r="P74" s="34" t="s">
        <v>182</v>
      </c>
      <c r="Q74" s="34" t="s">
        <v>46</v>
      </c>
      <c r="R74" s="34">
        <v>3.92</v>
      </c>
      <c r="S74" s="34" t="s">
        <v>89</v>
      </c>
      <c r="T74" s="34">
        <v>9.9000000000000005E-2</v>
      </c>
      <c r="U74" s="34">
        <v>2.3800000000000002E-2</v>
      </c>
      <c r="V74" s="34">
        <v>9.6000000000000002E-2</v>
      </c>
      <c r="W74" s="34">
        <v>0.13700000000000001</v>
      </c>
      <c r="X74" s="34">
        <v>0.1</v>
      </c>
      <c r="Y74" s="34">
        <v>0.34</v>
      </c>
      <c r="Z74" s="34">
        <v>5.8000000000000003E-2</v>
      </c>
      <c r="AA74" s="34">
        <v>0.51600000000000001</v>
      </c>
      <c r="AB74" s="34">
        <v>0.188</v>
      </c>
      <c r="AC74" s="34">
        <v>0.72</v>
      </c>
      <c r="AD74" s="34">
        <v>0.13500000000000001</v>
      </c>
      <c r="AE74" s="34">
        <v>1.31</v>
      </c>
      <c r="AF74" s="34">
        <v>0.35599999999999998</v>
      </c>
      <c r="AG74" s="34" t="s">
        <v>210</v>
      </c>
      <c r="AH74" s="34" t="s">
        <v>254</v>
      </c>
      <c r="AI74" s="34">
        <v>3.45</v>
      </c>
      <c r="AJ74" s="34" t="s">
        <v>40</v>
      </c>
      <c r="AK74" s="34" t="s">
        <v>40</v>
      </c>
    </row>
    <row r="75" spans="1:37" s="34" customFormat="1" x14ac:dyDescent="0.25">
      <c r="A75" s="34" t="s">
        <v>397</v>
      </c>
      <c r="C75" s="34" t="s">
        <v>61</v>
      </c>
      <c r="D75" s="34">
        <v>647.69000000000005</v>
      </c>
      <c r="E75" s="34">
        <v>386319.41</v>
      </c>
      <c r="F75" s="34">
        <v>16.3</v>
      </c>
      <c r="G75" s="34" t="s">
        <v>247</v>
      </c>
      <c r="H75" s="34">
        <v>0.13600000000000001</v>
      </c>
      <c r="I75" s="34" t="s">
        <v>265</v>
      </c>
      <c r="J75" s="34">
        <v>2275.3000000000002</v>
      </c>
      <c r="K75" s="34">
        <v>2501.3000000000002</v>
      </c>
      <c r="L75" s="34">
        <v>1.71</v>
      </c>
      <c r="M75" s="34" t="s">
        <v>75</v>
      </c>
      <c r="N75" s="34">
        <v>561.80999999999995</v>
      </c>
      <c r="O75" s="34">
        <v>1.49</v>
      </c>
      <c r="P75" s="34" t="s">
        <v>168</v>
      </c>
      <c r="Q75" s="34">
        <v>2.1000000000000001E-2</v>
      </c>
      <c r="R75" s="34">
        <v>4.5599999999999996</v>
      </c>
      <c r="S75" s="34" t="s">
        <v>89</v>
      </c>
      <c r="T75" s="34" t="s">
        <v>107</v>
      </c>
      <c r="U75" s="34">
        <v>1.5699999999999999E-2</v>
      </c>
      <c r="V75" s="34" t="s">
        <v>245</v>
      </c>
      <c r="W75" s="34" t="s">
        <v>673</v>
      </c>
      <c r="X75" s="34">
        <v>0.13300000000000001</v>
      </c>
      <c r="Y75" s="34" t="s">
        <v>676</v>
      </c>
      <c r="Z75" s="34">
        <v>2.0199999999999999E-2</v>
      </c>
      <c r="AA75" s="34" t="s">
        <v>70</v>
      </c>
      <c r="AB75" s="34">
        <v>3.5000000000000003E-2</v>
      </c>
      <c r="AC75" s="34">
        <v>0.29199999999999998</v>
      </c>
      <c r="AD75" s="34">
        <v>0.09</v>
      </c>
      <c r="AE75" s="34">
        <v>0.75</v>
      </c>
      <c r="AF75" s="34">
        <v>0.31900000000000001</v>
      </c>
      <c r="AG75" s="34" t="s">
        <v>53</v>
      </c>
      <c r="AH75" s="34" t="s">
        <v>272</v>
      </c>
      <c r="AI75" s="34">
        <v>3.55</v>
      </c>
      <c r="AJ75" s="34" t="s">
        <v>40</v>
      </c>
      <c r="AK75" s="34" t="s">
        <v>40</v>
      </c>
    </row>
    <row r="76" spans="1:37" s="34" customFormat="1" x14ac:dyDescent="0.25">
      <c r="A76" s="34" t="s">
        <v>398</v>
      </c>
      <c r="C76" s="34" t="s">
        <v>142</v>
      </c>
      <c r="D76" s="34">
        <v>668.33</v>
      </c>
      <c r="E76" s="34">
        <v>386319.38</v>
      </c>
      <c r="F76" s="34">
        <v>35.93</v>
      </c>
      <c r="G76" s="34" t="s">
        <v>677</v>
      </c>
      <c r="H76" s="34">
        <v>0.23799999999999999</v>
      </c>
      <c r="I76" s="34" t="s">
        <v>162</v>
      </c>
      <c r="J76" s="34">
        <v>2327.3000000000002</v>
      </c>
      <c r="K76" s="34">
        <v>2387.06</v>
      </c>
      <c r="L76" s="34">
        <v>1.61</v>
      </c>
      <c r="M76" s="34" t="s">
        <v>64</v>
      </c>
      <c r="N76" s="34">
        <v>566.98</v>
      </c>
      <c r="O76" s="34">
        <v>8.16</v>
      </c>
      <c r="P76" s="34" t="s">
        <v>86</v>
      </c>
      <c r="Q76" s="34" t="s">
        <v>624</v>
      </c>
      <c r="R76" s="34">
        <v>3.48</v>
      </c>
      <c r="S76" s="34">
        <v>7.0999999999999994E-2</v>
      </c>
      <c r="T76" s="34">
        <v>5.8000000000000003E-2</v>
      </c>
      <c r="U76" s="34" t="s">
        <v>678</v>
      </c>
      <c r="V76" s="34">
        <v>0.109</v>
      </c>
      <c r="W76" s="34">
        <v>7.8E-2</v>
      </c>
      <c r="X76" s="34">
        <v>9.5000000000000001E-2</v>
      </c>
      <c r="Y76" s="34" t="s">
        <v>165</v>
      </c>
      <c r="Z76" s="34">
        <v>6.5000000000000002E-2</v>
      </c>
      <c r="AA76" s="34">
        <v>0.67</v>
      </c>
      <c r="AB76" s="34">
        <v>0.307</v>
      </c>
      <c r="AC76" s="34">
        <v>1.01</v>
      </c>
      <c r="AD76" s="34">
        <v>0.11700000000000001</v>
      </c>
      <c r="AE76" s="34">
        <v>1.7</v>
      </c>
      <c r="AF76" s="34">
        <v>0.38800000000000001</v>
      </c>
      <c r="AG76" s="34" t="s">
        <v>99</v>
      </c>
      <c r="AH76" s="34" t="s">
        <v>220</v>
      </c>
      <c r="AI76" s="34">
        <v>3.63</v>
      </c>
      <c r="AJ76" s="34" t="s">
        <v>40</v>
      </c>
      <c r="AK76" s="34" t="s">
        <v>40</v>
      </c>
    </row>
    <row r="77" spans="1:37" s="34" customFormat="1" x14ac:dyDescent="0.25">
      <c r="A77" s="34" t="s">
        <v>399</v>
      </c>
      <c r="C77" s="34" t="s">
        <v>160</v>
      </c>
      <c r="D77" s="34">
        <v>630.75</v>
      </c>
      <c r="E77" s="34">
        <v>386319.41</v>
      </c>
      <c r="F77" s="34">
        <v>19.510000000000002</v>
      </c>
      <c r="G77" s="34" t="s">
        <v>231</v>
      </c>
      <c r="H77" s="34">
        <v>0.18</v>
      </c>
      <c r="I77" s="34" t="s">
        <v>269</v>
      </c>
      <c r="J77" s="34">
        <v>2302.9299999999998</v>
      </c>
      <c r="K77" s="34">
        <v>2393.23</v>
      </c>
      <c r="L77" s="34">
        <v>1.65</v>
      </c>
      <c r="M77" s="34" t="s">
        <v>119</v>
      </c>
      <c r="N77" s="34">
        <v>562.05999999999995</v>
      </c>
      <c r="O77" s="34">
        <v>42.89</v>
      </c>
      <c r="P77" s="34" t="s">
        <v>218</v>
      </c>
      <c r="Q77" s="34" t="s">
        <v>679</v>
      </c>
      <c r="R77" s="34">
        <v>4.3099999999999996</v>
      </c>
      <c r="S77" s="34">
        <v>0.10100000000000001</v>
      </c>
      <c r="T77" s="34">
        <v>0.28199999999999997</v>
      </c>
      <c r="U77" s="34">
        <v>5.6000000000000001E-2</v>
      </c>
      <c r="V77" s="34">
        <v>0.41799999999999998</v>
      </c>
      <c r="W77" s="34">
        <v>0.63</v>
      </c>
      <c r="X77" s="34">
        <v>0.309</v>
      </c>
      <c r="Y77" s="34">
        <v>3.35</v>
      </c>
      <c r="Z77" s="34">
        <v>0.46800000000000003</v>
      </c>
      <c r="AA77" s="34">
        <v>4.45</v>
      </c>
      <c r="AB77" s="34">
        <v>1.55</v>
      </c>
      <c r="AC77" s="34">
        <v>5.73</v>
      </c>
      <c r="AD77" s="34">
        <v>0.77</v>
      </c>
      <c r="AE77" s="34">
        <v>4.28</v>
      </c>
      <c r="AF77" s="34">
        <v>0.98799999999999999</v>
      </c>
      <c r="AG77" s="34" t="s">
        <v>40</v>
      </c>
      <c r="AH77" s="34" t="s">
        <v>133</v>
      </c>
      <c r="AI77" s="34">
        <v>3.49</v>
      </c>
      <c r="AJ77" s="34" t="s">
        <v>40</v>
      </c>
      <c r="AK77" s="34" t="s">
        <v>40</v>
      </c>
    </row>
    <row r="78" spans="1:37" s="34" customFormat="1" x14ac:dyDescent="0.25">
      <c r="A78" s="34" t="s">
        <v>400</v>
      </c>
      <c r="C78" s="34" t="s">
        <v>680</v>
      </c>
      <c r="D78" s="34">
        <v>647.41999999999996</v>
      </c>
      <c r="E78" s="34">
        <v>386319.38</v>
      </c>
      <c r="F78" s="34">
        <v>19.559999999999999</v>
      </c>
      <c r="G78" s="34" t="s">
        <v>229</v>
      </c>
      <c r="H78" s="34" t="s">
        <v>47</v>
      </c>
      <c r="I78" s="34" t="s">
        <v>194</v>
      </c>
      <c r="J78" s="34">
        <v>2320.84</v>
      </c>
      <c r="K78" s="34">
        <v>2480.1999999999998</v>
      </c>
      <c r="L78" s="34">
        <v>1.2</v>
      </c>
      <c r="M78" s="34" t="s">
        <v>57</v>
      </c>
      <c r="N78" s="34">
        <v>562.82000000000005</v>
      </c>
      <c r="O78" s="34">
        <v>63.95</v>
      </c>
      <c r="P78" s="34" t="s">
        <v>218</v>
      </c>
      <c r="Q78" s="34" t="s">
        <v>252</v>
      </c>
      <c r="R78" s="34">
        <v>4.6900000000000004</v>
      </c>
      <c r="S78" s="34">
        <v>0.219</v>
      </c>
      <c r="T78" s="34">
        <v>1.66</v>
      </c>
      <c r="U78" s="34">
        <v>0.157</v>
      </c>
      <c r="V78" s="34">
        <v>1.21</v>
      </c>
      <c r="W78" s="34">
        <v>0.71</v>
      </c>
      <c r="X78" s="34">
        <v>0.249</v>
      </c>
      <c r="Y78" s="34">
        <v>2.34</v>
      </c>
      <c r="Z78" s="34">
        <v>0.59</v>
      </c>
      <c r="AA78" s="34">
        <v>5.99</v>
      </c>
      <c r="AB78" s="34">
        <v>1.7509999999999999</v>
      </c>
      <c r="AC78" s="34">
        <v>5.78</v>
      </c>
      <c r="AD78" s="34">
        <v>0.77800000000000002</v>
      </c>
      <c r="AE78" s="34">
        <v>4.79</v>
      </c>
      <c r="AF78" s="34">
        <v>0.97199999999999998</v>
      </c>
      <c r="AG78" s="34">
        <v>2.5999999999999999E-2</v>
      </c>
      <c r="AH78" s="34" t="s">
        <v>196</v>
      </c>
      <c r="AI78" s="34">
        <v>3.48</v>
      </c>
      <c r="AJ78" s="34" t="s">
        <v>40</v>
      </c>
      <c r="AK78" s="34" t="s">
        <v>602</v>
      </c>
    </row>
    <row r="79" spans="1:37" s="34" customFormat="1" x14ac:dyDescent="0.25">
      <c r="A79" s="34" t="s">
        <v>401</v>
      </c>
      <c r="C79" s="34" t="s">
        <v>603</v>
      </c>
      <c r="D79" s="34">
        <v>652.38</v>
      </c>
      <c r="E79" s="34">
        <v>386319.41</v>
      </c>
      <c r="F79" s="34">
        <v>4.76</v>
      </c>
      <c r="G79" s="34" t="s">
        <v>213</v>
      </c>
      <c r="H79" s="34" t="s">
        <v>606</v>
      </c>
      <c r="I79" s="34" t="s">
        <v>604</v>
      </c>
      <c r="J79" s="34">
        <v>2373.21</v>
      </c>
      <c r="K79" s="34">
        <v>2494.44</v>
      </c>
      <c r="L79" s="34">
        <v>1.38</v>
      </c>
      <c r="M79" s="34" t="s">
        <v>126</v>
      </c>
      <c r="N79" s="34">
        <v>576.66999999999996</v>
      </c>
      <c r="O79" s="34">
        <v>8.1</v>
      </c>
      <c r="P79" s="34" t="s">
        <v>132</v>
      </c>
      <c r="Q79" s="34" t="s">
        <v>55</v>
      </c>
      <c r="R79" s="34">
        <v>3.77</v>
      </c>
      <c r="S79" s="34">
        <v>3.4000000000000002E-2</v>
      </c>
      <c r="T79" s="34">
        <v>0.112</v>
      </c>
      <c r="U79" s="34" t="s">
        <v>151</v>
      </c>
      <c r="V79" s="34">
        <v>0.19400000000000001</v>
      </c>
      <c r="W79" s="34" t="s">
        <v>119</v>
      </c>
      <c r="X79" s="34">
        <v>0.12</v>
      </c>
      <c r="Y79" s="34">
        <v>0.34</v>
      </c>
      <c r="Z79" s="34">
        <v>7.4999999999999997E-2</v>
      </c>
      <c r="AA79" s="34">
        <v>0.76</v>
      </c>
      <c r="AB79" s="34">
        <v>0.21299999999999999</v>
      </c>
      <c r="AC79" s="34">
        <v>0.78</v>
      </c>
      <c r="AD79" s="34">
        <v>0.16300000000000001</v>
      </c>
      <c r="AE79" s="34">
        <v>1.51</v>
      </c>
      <c r="AF79" s="34">
        <v>0.42699999999999999</v>
      </c>
      <c r="AG79" s="34" t="s">
        <v>202</v>
      </c>
      <c r="AH79" s="34" t="s">
        <v>280</v>
      </c>
      <c r="AI79" s="34">
        <v>3.39</v>
      </c>
      <c r="AJ79" s="34" t="s">
        <v>196</v>
      </c>
      <c r="AK79" s="34" t="s">
        <v>40</v>
      </c>
    </row>
    <row r="80" spans="1:37" s="34" customFormat="1" x14ac:dyDescent="0.25">
      <c r="A80" s="34" t="s">
        <v>402</v>
      </c>
      <c r="C80" s="34" t="s">
        <v>617</v>
      </c>
      <c r="D80" s="34">
        <v>636.87</v>
      </c>
      <c r="E80" s="34">
        <v>386319.41</v>
      </c>
      <c r="F80" s="34">
        <v>16.809999999999999</v>
      </c>
      <c r="G80" s="34" t="s">
        <v>681</v>
      </c>
      <c r="H80" s="34" t="s">
        <v>167</v>
      </c>
      <c r="I80" s="34">
        <v>4</v>
      </c>
      <c r="J80" s="34">
        <v>2259.39</v>
      </c>
      <c r="K80" s="34">
        <v>2396.06</v>
      </c>
      <c r="L80" s="34" t="s">
        <v>682</v>
      </c>
      <c r="M80" s="34" t="s">
        <v>96</v>
      </c>
      <c r="N80" s="34">
        <v>537.07000000000005</v>
      </c>
      <c r="O80" s="34">
        <v>4.34</v>
      </c>
      <c r="P80" s="34" t="s">
        <v>223</v>
      </c>
      <c r="Q80" s="34" t="s">
        <v>263</v>
      </c>
      <c r="R80" s="34">
        <v>4.25</v>
      </c>
      <c r="S80" s="34">
        <v>2.1999999999999999E-2</v>
      </c>
      <c r="T80" s="34">
        <v>4.1000000000000002E-2</v>
      </c>
      <c r="U80" s="34" t="s">
        <v>71</v>
      </c>
      <c r="V80" s="34" t="s">
        <v>124</v>
      </c>
      <c r="W80" s="34" t="s">
        <v>210</v>
      </c>
      <c r="X80" s="34">
        <v>7.9000000000000001E-2</v>
      </c>
      <c r="Y80" s="34" t="s">
        <v>67</v>
      </c>
      <c r="Z80" s="34" t="s">
        <v>108</v>
      </c>
      <c r="AA80" s="34">
        <v>0.2</v>
      </c>
      <c r="AB80" s="34">
        <v>0.125</v>
      </c>
      <c r="AC80" s="34">
        <v>0.436</v>
      </c>
      <c r="AD80" s="34">
        <v>7.9000000000000001E-2</v>
      </c>
      <c r="AE80" s="34">
        <v>0.78</v>
      </c>
      <c r="AF80" s="34">
        <v>0.223</v>
      </c>
      <c r="AG80" s="34" t="s">
        <v>234</v>
      </c>
      <c r="AH80" s="34" t="s">
        <v>153</v>
      </c>
      <c r="AI80" s="34">
        <v>3.1</v>
      </c>
      <c r="AJ80" s="34" t="s">
        <v>40</v>
      </c>
      <c r="AK80" s="34" t="s">
        <v>40</v>
      </c>
    </row>
    <row r="81" spans="1:37" s="34" customFormat="1" x14ac:dyDescent="0.25">
      <c r="A81" s="34" t="s">
        <v>403</v>
      </c>
      <c r="C81" s="34" t="s">
        <v>51</v>
      </c>
      <c r="D81" s="34">
        <v>648.65</v>
      </c>
      <c r="E81" s="34">
        <v>386319.41</v>
      </c>
      <c r="F81" s="34">
        <v>1.95</v>
      </c>
      <c r="G81" s="34" t="s">
        <v>683</v>
      </c>
      <c r="H81" s="34" t="s">
        <v>264</v>
      </c>
      <c r="I81" s="34" t="s">
        <v>145</v>
      </c>
      <c r="J81" s="34">
        <v>2282.86</v>
      </c>
      <c r="K81" s="34">
        <v>2349.7800000000002</v>
      </c>
      <c r="L81" s="34" t="s">
        <v>649</v>
      </c>
      <c r="M81" s="34" t="s">
        <v>191</v>
      </c>
      <c r="N81" s="34">
        <v>596.39</v>
      </c>
      <c r="O81" s="34">
        <v>6.88</v>
      </c>
      <c r="P81" s="34" t="s">
        <v>684</v>
      </c>
      <c r="Q81" s="34" t="s">
        <v>158</v>
      </c>
      <c r="R81" s="34">
        <v>3.49</v>
      </c>
      <c r="S81" s="34" t="s">
        <v>112</v>
      </c>
      <c r="T81" s="34">
        <v>9.2999999999999999E-2</v>
      </c>
      <c r="U81" s="34">
        <v>2.9000000000000001E-2</v>
      </c>
      <c r="V81" s="34">
        <v>7.0000000000000007E-2</v>
      </c>
      <c r="W81" s="34" t="s">
        <v>171</v>
      </c>
      <c r="X81" s="34">
        <v>8.1000000000000003E-2</v>
      </c>
      <c r="Y81" s="34" t="s">
        <v>38</v>
      </c>
      <c r="Z81" s="34">
        <v>6.7000000000000004E-2</v>
      </c>
      <c r="AA81" s="34">
        <v>0.42699999999999999</v>
      </c>
      <c r="AB81" s="34">
        <v>0.123</v>
      </c>
      <c r="AC81" s="34">
        <v>0.63</v>
      </c>
      <c r="AD81" s="34">
        <v>0.111</v>
      </c>
      <c r="AE81" s="34">
        <v>1.02</v>
      </c>
      <c r="AF81" s="34">
        <v>0.21299999999999999</v>
      </c>
      <c r="AG81" s="34" t="s">
        <v>212</v>
      </c>
      <c r="AH81" s="34" t="s">
        <v>56</v>
      </c>
      <c r="AI81" s="34">
        <v>3.14</v>
      </c>
      <c r="AJ81" s="34" t="s">
        <v>40</v>
      </c>
      <c r="AK81" s="34" t="s">
        <v>40</v>
      </c>
    </row>
    <row r="82" spans="1:37" s="34" customFormat="1" x14ac:dyDescent="0.25">
      <c r="A82" s="34" t="s">
        <v>404</v>
      </c>
      <c r="C82" s="34" t="s">
        <v>260</v>
      </c>
      <c r="D82" s="34">
        <v>478.91</v>
      </c>
      <c r="E82" s="34">
        <v>386319.41</v>
      </c>
      <c r="F82" s="34">
        <v>7.1</v>
      </c>
      <c r="G82" s="34" t="s">
        <v>209</v>
      </c>
      <c r="H82" s="34" t="s">
        <v>173</v>
      </c>
      <c r="I82" s="34" t="s">
        <v>685</v>
      </c>
      <c r="J82" s="34">
        <v>2187.91</v>
      </c>
      <c r="K82" s="34">
        <v>1966.98</v>
      </c>
      <c r="L82" s="34">
        <v>1.59</v>
      </c>
      <c r="M82" s="34" t="s">
        <v>85</v>
      </c>
      <c r="N82" s="34">
        <v>470.97</v>
      </c>
      <c r="O82" s="34">
        <v>29.59</v>
      </c>
      <c r="P82" s="34" t="s">
        <v>116</v>
      </c>
      <c r="Q82" s="34" t="s">
        <v>232</v>
      </c>
      <c r="R82" s="34">
        <v>2.29</v>
      </c>
      <c r="S82" s="34">
        <v>0.14499999999999999</v>
      </c>
      <c r="T82" s="34">
        <v>0.32700000000000001</v>
      </c>
      <c r="U82" s="34">
        <v>5.1999999999999998E-2</v>
      </c>
      <c r="V82" s="34">
        <v>0.33100000000000002</v>
      </c>
      <c r="W82" s="34">
        <v>0.32600000000000001</v>
      </c>
      <c r="X82" s="34">
        <v>0.18099999999999999</v>
      </c>
      <c r="Y82" s="34">
        <v>0.76</v>
      </c>
      <c r="Z82" s="34">
        <v>0.218</v>
      </c>
      <c r="AA82" s="34">
        <v>2.1800000000000002</v>
      </c>
      <c r="AB82" s="34">
        <v>0.72899999999999998</v>
      </c>
      <c r="AC82" s="34">
        <v>2.96</v>
      </c>
      <c r="AD82" s="34">
        <v>0.40799999999999997</v>
      </c>
      <c r="AE82" s="34">
        <v>3.4</v>
      </c>
      <c r="AF82" s="34">
        <v>0.59799999999999998</v>
      </c>
      <c r="AG82" s="34" t="s">
        <v>230</v>
      </c>
      <c r="AH82" s="34" t="s">
        <v>686</v>
      </c>
      <c r="AI82" s="34">
        <v>1.83</v>
      </c>
      <c r="AJ82" s="34" t="s">
        <v>40</v>
      </c>
      <c r="AK82" s="34" t="s">
        <v>40</v>
      </c>
    </row>
    <row r="83" spans="1:37" s="34" customFormat="1" x14ac:dyDescent="0.25">
      <c r="A83" s="34" t="s">
        <v>405</v>
      </c>
      <c r="C83" s="34" t="s">
        <v>51</v>
      </c>
      <c r="D83" s="34">
        <v>641.76</v>
      </c>
      <c r="E83" s="34">
        <v>386319.41</v>
      </c>
      <c r="F83" s="34">
        <v>23.64</v>
      </c>
      <c r="G83" s="34" t="s">
        <v>193</v>
      </c>
      <c r="H83" s="34">
        <v>0.14399999999999999</v>
      </c>
      <c r="I83" s="34" t="s">
        <v>84</v>
      </c>
      <c r="J83" s="34">
        <v>2289.52</v>
      </c>
      <c r="K83" s="34">
        <v>2445.34</v>
      </c>
      <c r="L83" s="34">
        <v>2.08</v>
      </c>
      <c r="M83" s="34" t="s">
        <v>119</v>
      </c>
      <c r="N83" s="34">
        <v>640.92999999999995</v>
      </c>
      <c r="O83" s="34">
        <v>47.06</v>
      </c>
      <c r="P83" s="34" t="s">
        <v>45</v>
      </c>
      <c r="Q83" s="34" t="s">
        <v>228</v>
      </c>
      <c r="R83" s="34">
        <v>3.92</v>
      </c>
      <c r="S83" s="34">
        <v>0.182</v>
      </c>
      <c r="T83" s="34">
        <v>0.47499999999999998</v>
      </c>
      <c r="U83" s="34">
        <v>7.5999999999999998E-2</v>
      </c>
      <c r="V83" s="34">
        <v>0.78</v>
      </c>
      <c r="W83" s="34">
        <v>0.51</v>
      </c>
      <c r="X83" s="34">
        <v>9.2999999999999999E-2</v>
      </c>
      <c r="Y83" s="34">
        <v>1.54</v>
      </c>
      <c r="Z83" s="34">
        <v>0.41599999999999998</v>
      </c>
      <c r="AA83" s="34">
        <v>3.85</v>
      </c>
      <c r="AB83" s="34">
        <v>1.2050000000000001</v>
      </c>
      <c r="AC83" s="34">
        <v>4.7</v>
      </c>
      <c r="AD83" s="34">
        <v>0.60099999999999998</v>
      </c>
      <c r="AE83" s="34">
        <v>3.04</v>
      </c>
      <c r="AF83" s="34">
        <v>0.71</v>
      </c>
      <c r="AG83" s="34" t="s">
        <v>58</v>
      </c>
      <c r="AH83" s="34" t="s">
        <v>687</v>
      </c>
      <c r="AI83" s="34">
        <v>3.18</v>
      </c>
      <c r="AJ83" s="34" t="s">
        <v>40</v>
      </c>
      <c r="AK83" s="34" t="s">
        <v>40</v>
      </c>
    </row>
    <row r="84" spans="1:37" s="34" customFormat="1" x14ac:dyDescent="0.25">
      <c r="A84" s="34" t="s">
        <v>406</v>
      </c>
      <c r="C84" s="34" t="s">
        <v>61</v>
      </c>
      <c r="D84" s="34">
        <v>635.01</v>
      </c>
      <c r="E84" s="34">
        <v>386319.38</v>
      </c>
      <c r="F84" s="34">
        <v>12.77</v>
      </c>
      <c r="G84" s="34" t="s">
        <v>688</v>
      </c>
      <c r="H84" s="34" t="s">
        <v>637</v>
      </c>
      <c r="I84" s="34" t="s">
        <v>689</v>
      </c>
      <c r="J84" s="34">
        <v>2271.25</v>
      </c>
      <c r="K84" s="34">
        <v>2381.48</v>
      </c>
      <c r="L84" s="34" t="s">
        <v>682</v>
      </c>
      <c r="M84" s="34" t="s">
        <v>93</v>
      </c>
      <c r="N84" s="34">
        <v>533.77</v>
      </c>
      <c r="O84" s="34">
        <v>7.73</v>
      </c>
      <c r="P84" s="34" t="s">
        <v>68</v>
      </c>
      <c r="Q84" s="34" t="s">
        <v>215</v>
      </c>
      <c r="R84" s="34">
        <v>3.73</v>
      </c>
      <c r="S84" s="34">
        <v>2.3E-2</v>
      </c>
      <c r="T84" s="34">
        <v>6.4000000000000001E-2</v>
      </c>
      <c r="U84" s="34">
        <v>1.6199999999999999E-2</v>
      </c>
      <c r="V84" s="34" t="s">
        <v>230</v>
      </c>
      <c r="W84" s="34" t="s">
        <v>207</v>
      </c>
      <c r="X84" s="34">
        <v>0.13500000000000001</v>
      </c>
      <c r="Y84" s="34">
        <v>0.223</v>
      </c>
      <c r="Z84" s="34">
        <v>6.9000000000000006E-2</v>
      </c>
      <c r="AA84" s="34">
        <v>0.57099999999999995</v>
      </c>
      <c r="AB84" s="34">
        <v>0.19600000000000001</v>
      </c>
      <c r="AC84" s="34">
        <v>0.77</v>
      </c>
      <c r="AD84" s="34">
        <v>0.16</v>
      </c>
      <c r="AE84" s="34">
        <v>1.46</v>
      </c>
      <c r="AF84" s="34">
        <v>0.432</v>
      </c>
      <c r="AG84" s="34" t="s">
        <v>136</v>
      </c>
      <c r="AH84" s="34" t="s">
        <v>661</v>
      </c>
      <c r="AI84" s="34">
        <v>3.12</v>
      </c>
      <c r="AJ84" s="34" t="s">
        <v>40</v>
      </c>
      <c r="AK84" s="34" t="s">
        <v>40</v>
      </c>
    </row>
    <row r="85" spans="1:37" s="34" customFormat="1" x14ac:dyDescent="0.25">
      <c r="A85" s="34" t="s">
        <v>407</v>
      </c>
      <c r="C85" s="34" t="s">
        <v>102</v>
      </c>
      <c r="D85" s="34">
        <v>663.3</v>
      </c>
      <c r="E85" s="34">
        <v>386319.41</v>
      </c>
      <c r="F85" s="34">
        <v>13.39</v>
      </c>
      <c r="G85" s="34" t="s">
        <v>209</v>
      </c>
      <c r="H85" s="34" t="s">
        <v>134</v>
      </c>
      <c r="I85" s="34" t="s">
        <v>125</v>
      </c>
      <c r="J85" s="34">
        <v>2265.13</v>
      </c>
      <c r="K85" s="34">
        <v>2406.1999999999998</v>
      </c>
      <c r="L85" s="34" t="s">
        <v>682</v>
      </c>
      <c r="M85" s="34" t="s">
        <v>81</v>
      </c>
      <c r="N85" s="34">
        <v>567.84</v>
      </c>
      <c r="O85" s="34">
        <v>2.4900000000000002</v>
      </c>
      <c r="P85" s="34" t="s">
        <v>68</v>
      </c>
      <c r="Q85" s="34" t="s">
        <v>65</v>
      </c>
      <c r="R85" s="34">
        <v>3.93</v>
      </c>
      <c r="S85" s="34" t="s">
        <v>101</v>
      </c>
      <c r="T85" s="34" t="s">
        <v>240</v>
      </c>
      <c r="U85" s="34" t="s">
        <v>87</v>
      </c>
      <c r="V85" s="34" t="s">
        <v>126</v>
      </c>
      <c r="W85" s="34" t="s">
        <v>234</v>
      </c>
      <c r="X85" s="34">
        <v>6.5000000000000002E-2</v>
      </c>
      <c r="Y85" s="34" t="s">
        <v>157</v>
      </c>
      <c r="Z85" s="34" t="s">
        <v>77</v>
      </c>
      <c r="AA85" s="34" t="s">
        <v>152</v>
      </c>
      <c r="AB85" s="34">
        <v>5.8000000000000003E-2</v>
      </c>
      <c r="AC85" s="34">
        <v>0.40899999999999997</v>
      </c>
      <c r="AD85" s="34">
        <v>5.8000000000000003E-2</v>
      </c>
      <c r="AE85" s="34">
        <v>0.9</v>
      </c>
      <c r="AF85" s="34">
        <v>0.27600000000000002</v>
      </c>
      <c r="AG85" s="34" t="s">
        <v>690</v>
      </c>
      <c r="AH85" s="34">
        <v>1.5599999999999999E-2</v>
      </c>
      <c r="AI85" s="34">
        <v>3.32</v>
      </c>
      <c r="AJ85" s="34" t="s">
        <v>40</v>
      </c>
      <c r="AK85" s="34">
        <v>1.4E-3</v>
      </c>
    </row>
    <row r="86" spans="1:37" s="34" customFormat="1" x14ac:dyDescent="0.25">
      <c r="A86" s="34" t="s">
        <v>408</v>
      </c>
      <c r="C86" s="34" t="s">
        <v>51</v>
      </c>
      <c r="D86" s="34">
        <v>632.66999999999996</v>
      </c>
      <c r="E86" s="34">
        <v>386319.41</v>
      </c>
      <c r="F86" s="34">
        <v>1.89</v>
      </c>
      <c r="G86" s="34" t="s">
        <v>276</v>
      </c>
      <c r="H86" s="34" t="s">
        <v>173</v>
      </c>
      <c r="I86" s="34" t="s">
        <v>178</v>
      </c>
      <c r="J86" s="34">
        <v>2313.4</v>
      </c>
      <c r="K86" s="34">
        <v>2466.42</v>
      </c>
      <c r="L86" s="34">
        <v>2.4900000000000002</v>
      </c>
      <c r="M86" s="34">
        <v>0.104</v>
      </c>
      <c r="N86" s="34">
        <v>554.69000000000005</v>
      </c>
      <c r="O86" s="34">
        <v>6.39</v>
      </c>
      <c r="P86" s="34" t="s">
        <v>239</v>
      </c>
      <c r="Q86" s="34" t="s">
        <v>691</v>
      </c>
      <c r="R86" s="34">
        <v>3.91</v>
      </c>
      <c r="S86" s="34">
        <v>4.9000000000000002E-2</v>
      </c>
      <c r="T86" s="34">
        <v>9.0999999999999998E-2</v>
      </c>
      <c r="U86" s="34">
        <v>2.06E-2</v>
      </c>
      <c r="V86" s="34" t="s">
        <v>176</v>
      </c>
      <c r="W86" s="34" t="s">
        <v>106</v>
      </c>
      <c r="X86" s="34">
        <v>0.1</v>
      </c>
      <c r="Y86" s="34" t="s">
        <v>637</v>
      </c>
      <c r="Z86" s="34">
        <v>2.5999999999999999E-2</v>
      </c>
      <c r="AA86" s="34">
        <v>0.39400000000000002</v>
      </c>
      <c r="AB86" s="34">
        <v>0.18</v>
      </c>
      <c r="AC86" s="34">
        <v>0.78</v>
      </c>
      <c r="AD86" s="34">
        <v>0.16500000000000001</v>
      </c>
      <c r="AE86" s="34">
        <v>1.31</v>
      </c>
      <c r="AF86" s="34">
        <v>0.27900000000000003</v>
      </c>
      <c r="AG86" s="34" t="s">
        <v>224</v>
      </c>
      <c r="AH86" s="34" t="s">
        <v>272</v>
      </c>
      <c r="AI86" s="34">
        <v>3.05</v>
      </c>
      <c r="AJ86" s="34" t="s">
        <v>40</v>
      </c>
      <c r="AK86" s="34">
        <v>1.4E-3</v>
      </c>
    </row>
    <row r="87" spans="1:37" s="34" customFormat="1" x14ac:dyDescent="0.25">
      <c r="A87" s="34" t="s">
        <v>409</v>
      </c>
      <c r="C87" s="34" t="s">
        <v>102</v>
      </c>
      <c r="D87" s="34">
        <v>635.71</v>
      </c>
      <c r="E87" s="34">
        <v>386319.41</v>
      </c>
      <c r="F87" s="34">
        <v>17.34</v>
      </c>
      <c r="G87" s="34">
        <v>5.61</v>
      </c>
      <c r="H87" s="34">
        <v>0.23300000000000001</v>
      </c>
      <c r="I87" s="34" t="s">
        <v>103</v>
      </c>
      <c r="J87" s="34">
        <v>2299.39</v>
      </c>
      <c r="K87" s="34">
        <v>2416.35</v>
      </c>
      <c r="L87" s="34">
        <v>1.92</v>
      </c>
      <c r="M87" s="34" t="s">
        <v>104</v>
      </c>
      <c r="N87" s="34">
        <v>553.73</v>
      </c>
      <c r="O87" s="34">
        <v>3.68</v>
      </c>
      <c r="P87" s="34" t="s">
        <v>76</v>
      </c>
      <c r="Q87" s="34" t="s">
        <v>692</v>
      </c>
      <c r="R87" s="34">
        <v>4.67</v>
      </c>
      <c r="S87" s="34" t="s">
        <v>89</v>
      </c>
      <c r="T87" s="34">
        <v>2.8000000000000001E-2</v>
      </c>
      <c r="U87" s="34" t="s">
        <v>56</v>
      </c>
      <c r="V87" s="34" t="s">
        <v>230</v>
      </c>
      <c r="W87" s="34" t="s">
        <v>207</v>
      </c>
      <c r="X87" s="34">
        <v>6.5000000000000002E-2</v>
      </c>
      <c r="Y87" s="34" t="s">
        <v>693</v>
      </c>
      <c r="Z87" s="34">
        <v>3.2000000000000001E-2</v>
      </c>
      <c r="AA87" s="34">
        <v>0.29799999999999999</v>
      </c>
      <c r="AB87" s="34">
        <v>3.4000000000000002E-2</v>
      </c>
      <c r="AC87" s="34">
        <v>0.45400000000000001</v>
      </c>
      <c r="AD87" s="34">
        <v>6.2E-2</v>
      </c>
      <c r="AE87" s="34">
        <v>0.72</v>
      </c>
      <c r="AF87" s="34">
        <v>0.26100000000000001</v>
      </c>
      <c r="AG87" s="34" t="s">
        <v>82</v>
      </c>
      <c r="AH87" s="34" t="s">
        <v>661</v>
      </c>
      <c r="AI87" s="34">
        <v>3.38</v>
      </c>
      <c r="AJ87" s="34" t="s">
        <v>40</v>
      </c>
      <c r="AK87" s="34" t="s">
        <v>40</v>
      </c>
    </row>
    <row r="88" spans="1:37" s="34" customFormat="1" x14ac:dyDescent="0.25">
      <c r="A88" s="34" t="s">
        <v>410</v>
      </c>
      <c r="C88" s="34" t="s">
        <v>160</v>
      </c>
      <c r="D88" s="34">
        <v>649.97</v>
      </c>
      <c r="E88" s="34">
        <v>386319.38</v>
      </c>
      <c r="F88" s="34">
        <v>24.06</v>
      </c>
      <c r="G88" s="34" t="s">
        <v>83</v>
      </c>
      <c r="H88" s="34">
        <v>0.28100000000000003</v>
      </c>
      <c r="I88" s="34" t="s">
        <v>256</v>
      </c>
      <c r="J88" s="34">
        <v>2365.4</v>
      </c>
      <c r="K88" s="34">
        <v>2396.4899999999998</v>
      </c>
      <c r="L88" s="34">
        <v>1.97</v>
      </c>
      <c r="M88" s="34" t="s">
        <v>75</v>
      </c>
      <c r="N88" s="34">
        <v>543.54</v>
      </c>
      <c r="O88" s="34">
        <v>140.4</v>
      </c>
      <c r="P88" s="34" t="s">
        <v>123</v>
      </c>
      <c r="Q88" s="34" t="s">
        <v>621</v>
      </c>
      <c r="R88" s="34">
        <v>3.86</v>
      </c>
      <c r="S88" s="34">
        <v>0.504</v>
      </c>
      <c r="T88" s="34">
        <v>1.3109999999999999</v>
      </c>
      <c r="U88" s="34">
        <v>0.33</v>
      </c>
      <c r="V88" s="34">
        <v>2.2799999999999998</v>
      </c>
      <c r="W88" s="34">
        <v>1.5</v>
      </c>
      <c r="X88" s="34">
        <v>0.36299999999999999</v>
      </c>
      <c r="Y88" s="34">
        <v>5.33</v>
      </c>
      <c r="Z88" s="34">
        <v>1.518</v>
      </c>
      <c r="AA88" s="34">
        <v>13.49</v>
      </c>
      <c r="AB88" s="34">
        <v>3.85</v>
      </c>
      <c r="AC88" s="34">
        <v>12.06</v>
      </c>
      <c r="AD88" s="34">
        <v>1.7370000000000001</v>
      </c>
      <c r="AE88" s="34">
        <v>11.48</v>
      </c>
      <c r="AF88" s="34">
        <v>1.5369999999999999</v>
      </c>
      <c r="AG88" s="34">
        <v>2.8000000000000001E-2</v>
      </c>
      <c r="AH88" s="34" t="s">
        <v>694</v>
      </c>
      <c r="AI88" s="34">
        <v>3.03</v>
      </c>
      <c r="AJ88" s="34" t="s">
        <v>40</v>
      </c>
      <c r="AK88" s="34" t="s">
        <v>40</v>
      </c>
    </row>
    <row r="89" spans="1:37" s="34" customFormat="1" x14ac:dyDescent="0.25">
      <c r="A89" s="34" t="s">
        <v>411</v>
      </c>
      <c r="C89" s="34" t="s">
        <v>114</v>
      </c>
      <c r="D89" s="34">
        <v>624.15</v>
      </c>
      <c r="E89" s="34">
        <v>386319.41</v>
      </c>
      <c r="F89" s="34">
        <v>10.88</v>
      </c>
      <c r="G89" s="34" t="s">
        <v>695</v>
      </c>
      <c r="H89" s="34" t="s">
        <v>67</v>
      </c>
      <c r="I89" s="34" t="s">
        <v>62</v>
      </c>
      <c r="J89" s="34">
        <v>2361.4</v>
      </c>
      <c r="K89" s="34">
        <v>2460.5100000000002</v>
      </c>
      <c r="L89" s="34">
        <v>1.9</v>
      </c>
      <c r="M89" s="34" t="s">
        <v>177</v>
      </c>
      <c r="N89" s="34">
        <v>543.6</v>
      </c>
      <c r="O89" s="34">
        <v>13.24</v>
      </c>
      <c r="P89" s="34" t="s">
        <v>257</v>
      </c>
      <c r="Q89" s="34" t="s">
        <v>696</v>
      </c>
      <c r="R89" s="34">
        <v>3.97</v>
      </c>
      <c r="S89" s="34">
        <v>5.7000000000000002E-2</v>
      </c>
      <c r="T89" s="34">
        <v>7.2999999999999995E-2</v>
      </c>
      <c r="U89" s="34">
        <v>2.9000000000000001E-2</v>
      </c>
      <c r="V89" s="34">
        <v>0.28100000000000003</v>
      </c>
      <c r="W89" s="34">
        <v>0.151</v>
      </c>
      <c r="X89" s="34">
        <v>9.7000000000000003E-2</v>
      </c>
      <c r="Y89" s="34">
        <v>0.55000000000000004</v>
      </c>
      <c r="Z89" s="34">
        <v>0.111</v>
      </c>
      <c r="AA89" s="34">
        <v>1.04</v>
      </c>
      <c r="AB89" s="34">
        <v>0.376</v>
      </c>
      <c r="AC89" s="34">
        <v>1.41</v>
      </c>
      <c r="AD89" s="34">
        <v>0.219</v>
      </c>
      <c r="AE89" s="34">
        <v>1.8</v>
      </c>
      <c r="AF89" s="34">
        <v>0.35899999999999999</v>
      </c>
      <c r="AG89" s="34">
        <v>0.04</v>
      </c>
      <c r="AH89" s="34" t="s">
        <v>164</v>
      </c>
      <c r="AI89" s="34">
        <v>3.23</v>
      </c>
      <c r="AJ89" s="34" t="s">
        <v>40</v>
      </c>
      <c r="AK89" s="34" t="s">
        <v>40</v>
      </c>
    </row>
    <row r="90" spans="1:37" s="34" customFormat="1" x14ac:dyDescent="0.25">
      <c r="A90" s="34" t="s">
        <v>412</v>
      </c>
      <c r="C90" s="34" t="s">
        <v>142</v>
      </c>
      <c r="D90" s="34">
        <v>646.32000000000005</v>
      </c>
      <c r="E90" s="34">
        <v>386319.41</v>
      </c>
      <c r="F90" s="34">
        <v>2.13</v>
      </c>
      <c r="G90" s="34" t="s">
        <v>261</v>
      </c>
      <c r="H90" s="34" t="s">
        <v>235</v>
      </c>
      <c r="I90" s="34" t="s">
        <v>697</v>
      </c>
      <c r="J90" s="34">
        <v>2308.4699999999998</v>
      </c>
      <c r="K90" s="34">
        <v>2336.84</v>
      </c>
      <c r="L90" s="34">
        <v>1.39</v>
      </c>
      <c r="M90" s="34" t="s">
        <v>119</v>
      </c>
      <c r="N90" s="34">
        <v>541.5</v>
      </c>
      <c r="O90" s="34">
        <v>2.35</v>
      </c>
      <c r="P90" s="34" t="s">
        <v>132</v>
      </c>
      <c r="Q90" s="34">
        <v>0.02</v>
      </c>
      <c r="R90" s="34">
        <v>2.94</v>
      </c>
      <c r="S90" s="34" t="s">
        <v>89</v>
      </c>
      <c r="T90" s="34" t="s">
        <v>175</v>
      </c>
      <c r="U90" s="34" t="s">
        <v>698</v>
      </c>
      <c r="V90" s="34" t="s">
        <v>699</v>
      </c>
      <c r="W90" s="34">
        <v>1.4E-2</v>
      </c>
      <c r="X90" s="34">
        <v>4.9000000000000002E-2</v>
      </c>
      <c r="Y90" s="34" t="s">
        <v>700</v>
      </c>
      <c r="Z90" s="34" t="s">
        <v>59</v>
      </c>
      <c r="AA90" s="34">
        <v>0.215</v>
      </c>
      <c r="AB90" s="34">
        <v>0.05</v>
      </c>
      <c r="AC90" s="34">
        <v>0.42399999999999999</v>
      </c>
      <c r="AD90" s="34">
        <v>7.0999999999999994E-2</v>
      </c>
      <c r="AE90" s="34">
        <v>0.75</v>
      </c>
      <c r="AF90" s="34">
        <v>0.24099999999999999</v>
      </c>
      <c r="AG90" s="34" t="s">
        <v>246</v>
      </c>
      <c r="AH90" s="34" t="s">
        <v>137</v>
      </c>
      <c r="AI90" s="34">
        <v>3.04</v>
      </c>
      <c r="AJ90" s="34" t="s">
        <v>40</v>
      </c>
      <c r="AK90" s="34" t="s">
        <v>40</v>
      </c>
    </row>
    <row r="91" spans="1:37" s="34" customFormat="1" x14ac:dyDescent="0.25">
      <c r="A91" s="34" t="s">
        <v>413</v>
      </c>
      <c r="C91" s="34" t="s">
        <v>72</v>
      </c>
      <c r="D91" s="34">
        <v>660.22</v>
      </c>
      <c r="E91" s="34">
        <v>386319.41</v>
      </c>
      <c r="F91" s="34">
        <v>25.56</v>
      </c>
      <c r="G91" s="34" t="s">
        <v>213</v>
      </c>
      <c r="H91" s="34" t="s">
        <v>248</v>
      </c>
      <c r="I91" s="34">
        <v>3.24</v>
      </c>
      <c r="J91" s="34">
        <v>2296.17</v>
      </c>
      <c r="K91" s="34">
        <v>2429.0500000000002</v>
      </c>
      <c r="L91" s="34">
        <v>1.69</v>
      </c>
      <c r="M91" s="34" t="s">
        <v>57</v>
      </c>
      <c r="N91" s="34">
        <v>541.30999999999995</v>
      </c>
      <c r="O91" s="34">
        <v>125.64</v>
      </c>
      <c r="P91" s="34" t="s">
        <v>701</v>
      </c>
      <c r="Q91" s="34" t="s">
        <v>175</v>
      </c>
      <c r="R91" s="34">
        <v>3.79</v>
      </c>
      <c r="S91" s="34">
        <v>0.437</v>
      </c>
      <c r="T91" s="34">
        <v>1.2310000000000001</v>
      </c>
      <c r="U91" s="34">
        <v>0.26400000000000001</v>
      </c>
      <c r="V91" s="34">
        <v>2.08</v>
      </c>
      <c r="W91" s="34">
        <v>1.68</v>
      </c>
      <c r="X91" s="34">
        <v>0.55400000000000005</v>
      </c>
      <c r="Y91" s="34">
        <v>5.32</v>
      </c>
      <c r="Z91" s="34">
        <v>1.385</v>
      </c>
      <c r="AA91" s="34">
        <v>12.57</v>
      </c>
      <c r="AB91" s="34">
        <v>4.26</v>
      </c>
      <c r="AC91" s="34">
        <v>13.19</v>
      </c>
      <c r="AD91" s="34">
        <v>1.5129999999999999</v>
      </c>
      <c r="AE91" s="34">
        <v>8.8699999999999992</v>
      </c>
      <c r="AF91" s="34">
        <v>1.359</v>
      </c>
      <c r="AG91" s="34" t="s">
        <v>267</v>
      </c>
      <c r="AH91" s="34" t="s">
        <v>69</v>
      </c>
      <c r="AI91" s="34">
        <v>3.16</v>
      </c>
      <c r="AJ91" s="34" t="s">
        <v>40</v>
      </c>
      <c r="AK91" s="34" t="s">
        <v>40</v>
      </c>
    </row>
    <row r="92" spans="1:37" s="34" customFormat="1" x14ac:dyDescent="0.25">
      <c r="A92" s="34" t="s">
        <v>414</v>
      </c>
      <c r="C92" s="34" t="s">
        <v>61</v>
      </c>
      <c r="D92" s="34">
        <v>659.85</v>
      </c>
      <c r="E92" s="34">
        <v>386319.41</v>
      </c>
      <c r="F92" s="34">
        <v>0.86</v>
      </c>
      <c r="G92" s="34" t="s">
        <v>702</v>
      </c>
      <c r="H92" s="34" t="s">
        <v>270</v>
      </c>
      <c r="I92" s="34" t="s">
        <v>125</v>
      </c>
      <c r="J92" s="34">
        <v>2284.1</v>
      </c>
      <c r="K92" s="34">
        <v>2485.67</v>
      </c>
      <c r="L92" s="34" t="s">
        <v>74</v>
      </c>
      <c r="M92" s="34" t="s">
        <v>85</v>
      </c>
      <c r="N92" s="34">
        <v>543.33000000000004</v>
      </c>
      <c r="O92" s="34">
        <v>3.06</v>
      </c>
      <c r="P92" s="34" t="s">
        <v>218</v>
      </c>
      <c r="Q92" s="34" t="s">
        <v>107</v>
      </c>
      <c r="R92" s="34">
        <v>3.37</v>
      </c>
      <c r="S92" s="34" t="s">
        <v>108</v>
      </c>
      <c r="T92" s="34">
        <v>3.2000000000000001E-2</v>
      </c>
      <c r="U92" s="34" t="s">
        <v>601</v>
      </c>
      <c r="V92" s="34" t="s">
        <v>96</v>
      </c>
      <c r="W92" s="34" t="s">
        <v>135</v>
      </c>
      <c r="X92" s="34" t="s">
        <v>703</v>
      </c>
      <c r="Y92" s="34" t="s">
        <v>91</v>
      </c>
      <c r="Z92" s="34" t="s">
        <v>46</v>
      </c>
      <c r="AA92" s="34">
        <v>0.112</v>
      </c>
      <c r="AB92" s="34">
        <v>8.2000000000000003E-2</v>
      </c>
      <c r="AC92" s="34">
        <v>0.46200000000000002</v>
      </c>
      <c r="AD92" s="34">
        <v>6.3E-2</v>
      </c>
      <c r="AE92" s="34">
        <v>1.1599999999999999</v>
      </c>
      <c r="AF92" s="34">
        <v>0.29099999999999998</v>
      </c>
      <c r="AG92" s="34" t="s">
        <v>100</v>
      </c>
      <c r="AH92" s="34">
        <v>8.6999999999999994E-3</v>
      </c>
      <c r="AI92" s="34">
        <v>3.04</v>
      </c>
      <c r="AJ92" s="34" t="s">
        <v>179</v>
      </c>
      <c r="AK92" s="34" t="s">
        <v>40</v>
      </c>
    </row>
    <row r="93" spans="1:37" s="34" customFormat="1" x14ac:dyDescent="0.25">
      <c r="A93" s="34" t="s">
        <v>415</v>
      </c>
      <c r="C93" s="34" t="s">
        <v>114</v>
      </c>
      <c r="D93" s="34">
        <v>647.46</v>
      </c>
      <c r="E93" s="34">
        <v>386319.41</v>
      </c>
      <c r="F93" s="34">
        <v>7.37</v>
      </c>
      <c r="G93" s="34" t="s">
        <v>704</v>
      </c>
      <c r="H93" s="34" t="s">
        <v>134</v>
      </c>
      <c r="I93" s="34" t="s">
        <v>162</v>
      </c>
      <c r="J93" s="34">
        <v>2296.9</v>
      </c>
      <c r="K93" s="34">
        <v>2481.54</v>
      </c>
      <c r="L93" s="34">
        <v>1.89</v>
      </c>
      <c r="M93" s="34" t="s">
        <v>244</v>
      </c>
      <c r="N93" s="34">
        <v>535.84</v>
      </c>
      <c r="O93" s="34">
        <v>4.47</v>
      </c>
      <c r="P93" s="34" t="s">
        <v>182</v>
      </c>
      <c r="Q93" s="34" t="s">
        <v>88</v>
      </c>
      <c r="R93" s="34">
        <v>4.0199999999999996</v>
      </c>
      <c r="S93" s="34" t="s">
        <v>277</v>
      </c>
      <c r="T93" s="34">
        <v>2.5000000000000001E-2</v>
      </c>
      <c r="U93" s="34" t="s">
        <v>190</v>
      </c>
      <c r="V93" s="34" t="s">
        <v>115</v>
      </c>
      <c r="W93" s="34" t="s">
        <v>244</v>
      </c>
      <c r="X93" s="34">
        <v>6.9000000000000006E-2</v>
      </c>
      <c r="Y93" s="34" t="s">
        <v>667</v>
      </c>
      <c r="Z93" s="34">
        <v>2.5000000000000001E-2</v>
      </c>
      <c r="AA93" s="34">
        <v>0.372</v>
      </c>
      <c r="AB93" s="34">
        <v>0.105</v>
      </c>
      <c r="AC93" s="34">
        <v>0.50800000000000001</v>
      </c>
      <c r="AD93" s="34">
        <v>7.5999999999999998E-2</v>
      </c>
      <c r="AE93" s="34">
        <v>0.91</v>
      </c>
      <c r="AF93" s="34">
        <v>0.27</v>
      </c>
      <c r="AG93" s="34" t="s">
        <v>180</v>
      </c>
      <c r="AH93" s="34" t="s">
        <v>661</v>
      </c>
      <c r="AI93" s="34">
        <v>3.11</v>
      </c>
      <c r="AJ93" s="34">
        <v>8.6999999999999994E-3</v>
      </c>
      <c r="AK93" s="34">
        <v>2.8999999999999998E-3</v>
      </c>
    </row>
    <row r="94" spans="1:37" s="34" customFormat="1" x14ac:dyDescent="0.25">
      <c r="A94" s="34" t="s">
        <v>416</v>
      </c>
      <c r="C94" s="34" t="s">
        <v>61</v>
      </c>
      <c r="D94" s="34">
        <v>667.95</v>
      </c>
      <c r="E94" s="34">
        <v>386319.41</v>
      </c>
      <c r="F94" s="34">
        <v>5.52</v>
      </c>
      <c r="G94" s="34" t="s">
        <v>130</v>
      </c>
      <c r="H94" s="34" t="s">
        <v>67</v>
      </c>
      <c r="I94" s="34" t="s">
        <v>705</v>
      </c>
      <c r="J94" s="34">
        <v>2300.9299999999998</v>
      </c>
      <c r="K94" s="34">
        <v>2438.77</v>
      </c>
      <c r="L94" s="34">
        <v>2.04</v>
      </c>
      <c r="M94" s="34" t="s">
        <v>96</v>
      </c>
      <c r="N94" s="34">
        <v>547.59</v>
      </c>
      <c r="O94" s="34">
        <v>3.15</v>
      </c>
      <c r="P94" s="34" t="s">
        <v>86</v>
      </c>
      <c r="Q94" s="34" t="s">
        <v>629</v>
      </c>
      <c r="R94" s="34">
        <v>3.37</v>
      </c>
      <c r="S94" s="34">
        <v>2.5999999999999999E-2</v>
      </c>
      <c r="T94" s="34" t="s">
        <v>706</v>
      </c>
      <c r="U94" s="34" t="s">
        <v>219</v>
      </c>
      <c r="V94" s="34" t="s">
        <v>36</v>
      </c>
      <c r="W94" s="34" t="s">
        <v>96</v>
      </c>
      <c r="X94" s="34">
        <v>8.8999999999999996E-2</v>
      </c>
      <c r="Y94" s="34" t="s">
        <v>270</v>
      </c>
      <c r="Z94" s="34" t="s">
        <v>77</v>
      </c>
      <c r="AA94" s="34">
        <v>0.14699999999999999</v>
      </c>
      <c r="AB94" s="34">
        <v>8.6999999999999994E-2</v>
      </c>
      <c r="AC94" s="34">
        <v>0.38500000000000001</v>
      </c>
      <c r="AD94" s="34">
        <v>9.9000000000000005E-2</v>
      </c>
      <c r="AE94" s="34">
        <v>0.77</v>
      </c>
      <c r="AF94" s="34">
        <v>0.20799999999999999</v>
      </c>
      <c r="AG94" s="34" t="s">
        <v>690</v>
      </c>
      <c r="AH94" s="34" t="s">
        <v>280</v>
      </c>
      <c r="AI94" s="34">
        <v>2.94</v>
      </c>
      <c r="AJ94" s="34" t="s">
        <v>40</v>
      </c>
      <c r="AK94" s="34" t="s">
        <v>40</v>
      </c>
    </row>
    <row r="95" spans="1:37" s="34" customFormat="1" x14ac:dyDescent="0.25">
      <c r="A95" s="34" t="s">
        <v>417</v>
      </c>
      <c r="C95" s="34" t="s">
        <v>617</v>
      </c>
      <c r="D95" s="34">
        <v>588.95000000000005</v>
      </c>
      <c r="E95" s="34">
        <v>386319.41</v>
      </c>
      <c r="F95" s="34">
        <v>11.57</v>
      </c>
      <c r="G95" s="34" t="s">
        <v>707</v>
      </c>
      <c r="H95" s="34" t="s">
        <v>73</v>
      </c>
      <c r="I95" s="34">
        <v>3.52</v>
      </c>
      <c r="J95" s="34">
        <v>2301.35</v>
      </c>
      <c r="K95" s="34">
        <v>2240.54</v>
      </c>
      <c r="L95" s="34">
        <v>1.18</v>
      </c>
      <c r="M95" s="34" t="s">
        <v>81</v>
      </c>
      <c r="N95" s="34">
        <v>498.26</v>
      </c>
      <c r="O95" s="34">
        <v>11.14</v>
      </c>
      <c r="P95" s="34" t="s">
        <v>123</v>
      </c>
      <c r="Q95" s="34">
        <v>1.11E-2</v>
      </c>
      <c r="R95" s="34">
        <v>2.73</v>
      </c>
      <c r="S95" s="34" t="s">
        <v>175</v>
      </c>
      <c r="T95" s="34">
        <v>8.5999999999999993E-2</v>
      </c>
      <c r="U95" s="34">
        <v>1.7399999999999999E-2</v>
      </c>
      <c r="V95" s="34" t="s">
        <v>122</v>
      </c>
      <c r="W95" s="34" t="s">
        <v>111</v>
      </c>
      <c r="X95" s="34">
        <v>6.4000000000000001E-2</v>
      </c>
      <c r="Y95" s="34">
        <v>0.54</v>
      </c>
      <c r="Z95" s="34">
        <v>8.3000000000000004E-2</v>
      </c>
      <c r="AA95" s="34">
        <v>1.1100000000000001</v>
      </c>
      <c r="AB95" s="34">
        <v>0.41099999999999998</v>
      </c>
      <c r="AC95" s="34">
        <v>1.1299999999999999</v>
      </c>
      <c r="AD95" s="34">
        <v>0.26100000000000001</v>
      </c>
      <c r="AE95" s="34">
        <v>2.5299999999999998</v>
      </c>
      <c r="AF95" s="34">
        <v>0.45500000000000002</v>
      </c>
      <c r="AG95" s="34" t="s">
        <v>100</v>
      </c>
      <c r="AH95" s="34" t="s">
        <v>691</v>
      </c>
      <c r="AI95" s="34">
        <v>2.74</v>
      </c>
      <c r="AJ95" s="34" t="s">
        <v>40</v>
      </c>
      <c r="AK95" s="34">
        <v>1.5E-3</v>
      </c>
    </row>
    <row r="96" spans="1:37" s="34" customFormat="1" x14ac:dyDescent="0.25">
      <c r="A96" s="34" t="s">
        <v>418</v>
      </c>
      <c r="C96" s="34" t="s">
        <v>160</v>
      </c>
      <c r="D96" s="34">
        <v>627.35</v>
      </c>
      <c r="E96" s="34">
        <v>386319.41</v>
      </c>
      <c r="F96" s="34">
        <v>2.52</v>
      </c>
      <c r="G96" s="34" t="s">
        <v>184</v>
      </c>
      <c r="H96" s="34" t="s">
        <v>173</v>
      </c>
      <c r="I96" s="34" t="s">
        <v>708</v>
      </c>
      <c r="J96" s="34">
        <v>2313.13</v>
      </c>
      <c r="K96" s="34">
        <v>2234.87</v>
      </c>
      <c r="L96" s="34" t="s">
        <v>709</v>
      </c>
      <c r="M96" s="34" t="s">
        <v>104</v>
      </c>
      <c r="N96" s="34">
        <v>477.06</v>
      </c>
      <c r="O96" s="34">
        <v>8.91</v>
      </c>
      <c r="P96" s="34" t="s">
        <v>204</v>
      </c>
      <c r="Q96" s="34" t="s">
        <v>198</v>
      </c>
      <c r="R96" s="34">
        <v>2.89</v>
      </c>
      <c r="S96" s="34">
        <v>0.121</v>
      </c>
      <c r="T96" s="34">
        <v>0.17899999999999999</v>
      </c>
      <c r="U96" s="34">
        <v>2.9000000000000001E-2</v>
      </c>
      <c r="V96" s="34">
        <v>0.19400000000000001</v>
      </c>
      <c r="W96" s="34">
        <v>0.13100000000000001</v>
      </c>
      <c r="X96" s="34">
        <v>6.9000000000000006E-2</v>
      </c>
      <c r="Y96" s="34">
        <v>0.34</v>
      </c>
      <c r="Z96" s="34">
        <v>6.3E-2</v>
      </c>
      <c r="AA96" s="34">
        <v>0.72</v>
      </c>
      <c r="AB96" s="34">
        <v>0.312</v>
      </c>
      <c r="AC96" s="34">
        <v>1.07</v>
      </c>
      <c r="AD96" s="34">
        <v>0.14499999999999999</v>
      </c>
      <c r="AE96" s="34">
        <v>1.1200000000000001</v>
      </c>
      <c r="AF96" s="34">
        <v>0.27400000000000002</v>
      </c>
      <c r="AG96" s="34" t="s">
        <v>673</v>
      </c>
      <c r="AH96" s="34" t="s">
        <v>50</v>
      </c>
      <c r="AI96" s="34">
        <v>2.67</v>
      </c>
      <c r="AJ96" s="34" t="s">
        <v>40</v>
      </c>
      <c r="AK96" s="34">
        <v>7.4000000000000003E-3</v>
      </c>
    </row>
    <row r="97" spans="1:37" s="34" customFormat="1" x14ac:dyDescent="0.25">
      <c r="A97" s="34" t="s">
        <v>419</v>
      </c>
      <c r="C97" s="34" t="s">
        <v>142</v>
      </c>
      <c r="D97" s="34">
        <v>271.24</v>
      </c>
      <c r="E97" s="34">
        <v>386319.41</v>
      </c>
      <c r="F97" s="34">
        <v>11.73</v>
      </c>
      <c r="G97" s="34" t="s">
        <v>710</v>
      </c>
      <c r="H97" s="34" t="s">
        <v>259</v>
      </c>
      <c r="I97" s="34" t="s">
        <v>711</v>
      </c>
      <c r="J97" s="34">
        <v>1545.17</v>
      </c>
      <c r="K97" s="34">
        <v>938.4</v>
      </c>
      <c r="L97" s="34">
        <v>1.07</v>
      </c>
      <c r="M97" s="34" t="s">
        <v>75</v>
      </c>
      <c r="N97" s="34">
        <v>371.83</v>
      </c>
      <c r="O97" s="34">
        <v>5.19</v>
      </c>
      <c r="P97" s="34" t="s">
        <v>68</v>
      </c>
      <c r="Q97" s="34" t="s">
        <v>46</v>
      </c>
      <c r="R97" s="34">
        <v>1.39</v>
      </c>
      <c r="S97" s="34">
        <v>5.7000000000000002E-2</v>
      </c>
      <c r="T97" s="34">
        <v>8.4000000000000005E-2</v>
      </c>
      <c r="U97" s="34">
        <v>2.1299999999999999E-2</v>
      </c>
      <c r="V97" s="34" t="s">
        <v>64</v>
      </c>
      <c r="W97" s="34" t="s">
        <v>171</v>
      </c>
      <c r="X97" s="34">
        <v>5.5E-2</v>
      </c>
      <c r="Y97" s="34" t="s">
        <v>712</v>
      </c>
      <c r="Z97" s="34">
        <v>0.03</v>
      </c>
      <c r="AA97" s="34">
        <v>0.25900000000000001</v>
      </c>
      <c r="AB97" s="34">
        <v>0.13100000000000001</v>
      </c>
      <c r="AC97" s="34">
        <v>0.69</v>
      </c>
      <c r="AD97" s="34">
        <v>8.3000000000000004E-2</v>
      </c>
      <c r="AE97" s="34">
        <v>0.84</v>
      </c>
      <c r="AF97" s="34">
        <v>0.24399999999999999</v>
      </c>
      <c r="AG97" s="34" t="s">
        <v>58</v>
      </c>
      <c r="AH97" s="34">
        <v>1.83E-2</v>
      </c>
      <c r="AI97" s="34">
        <v>0.92300000000000004</v>
      </c>
      <c r="AJ97" s="34" t="s">
        <v>40</v>
      </c>
      <c r="AK97" s="34">
        <v>4.1000000000000003E-3</v>
      </c>
    </row>
    <row r="98" spans="1:37" s="34" customFormat="1" x14ac:dyDescent="0.25">
      <c r="A98" s="34" t="s">
        <v>420</v>
      </c>
      <c r="C98" s="34" t="s">
        <v>97</v>
      </c>
      <c r="D98" s="34">
        <v>619.28</v>
      </c>
      <c r="E98" s="34">
        <v>386319.41</v>
      </c>
      <c r="F98" s="34">
        <v>0.8</v>
      </c>
      <c r="G98" s="34" t="s">
        <v>229</v>
      </c>
      <c r="H98" s="34" t="s">
        <v>262</v>
      </c>
      <c r="I98" s="34" t="s">
        <v>604</v>
      </c>
      <c r="J98" s="34">
        <v>2253.92</v>
      </c>
      <c r="K98" s="34">
        <v>2314.81</v>
      </c>
      <c r="L98" s="34" t="s">
        <v>271</v>
      </c>
      <c r="M98" s="34" t="s">
        <v>96</v>
      </c>
      <c r="N98" s="34">
        <v>498.67</v>
      </c>
      <c r="O98" s="34">
        <v>2.39</v>
      </c>
      <c r="P98" s="34" t="s">
        <v>168</v>
      </c>
      <c r="Q98" s="34" t="s">
        <v>249</v>
      </c>
      <c r="R98" s="34">
        <v>3.44</v>
      </c>
      <c r="S98" s="34" t="s">
        <v>117</v>
      </c>
      <c r="T98" s="34">
        <v>2.1999999999999999E-2</v>
      </c>
      <c r="U98" s="34" t="s">
        <v>133</v>
      </c>
      <c r="V98" s="34" t="s">
        <v>244</v>
      </c>
      <c r="W98" s="34">
        <v>4.5999999999999999E-2</v>
      </c>
      <c r="X98" s="34">
        <v>7.2999999999999995E-2</v>
      </c>
      <c r="Y98" s="34" t="s">
        <v>713</v>
      </c>
      <c r="Z98" s="34">
        <v>2.9000000000000001E-2</v>
      </c>
      <c r="AA98" s="34">
        <v>0.26900000000000002</v>
      </c>
      <c r="AB98" s="34">
        <v>5.6000000000000001E-2</v>
      </c>
      <c r="AC98" s="34">
        <v>0.26800000000000002</v>
      </c>
      <c r="AD98" s="34">
        <v>6.9000000000000006E-2</v>
      </c>
      <c r="AE98" s="34">
        <v>0.66</v>
      </c>
      <c r="AF98" s="34">
        <v>0.216</v>
      </c>
      <c r="AG98" s="34" t="s">
        <v>250</v>
      </c>
      <c r="AH98" s="34" t="s">
        <v>220</v>
      </c>
      <c r="AI98" s="34">
        <v>2.96</v>
      </c>
      <c r="AJ98" s="34">
        <v>3.0000000000000001E-3</v>
      </c>
      <c r="AK98" s="34" t="s">
        <v>40</v>
      </c>
    </row>
    <row r="99" spans="1:37" s="34" customFormat="1" x14ac:dyDescent="0.25">
      <c r="A99" s="34" t="s">
        <v>421</v>
      </c>
      <c r="C99" s="34" t="s">
        <v>160</v>
      </c>
      <c r="D99" s="34">
        <v>600.70000000000005</v>
      </c>
      <c r="E99" s="34">
        <v>386319.38</v>
      </c>
      <c r="F99" s="34">
        <v>36.619999999999997</v>
      </c>
      <c r="G99" s="34" t="s">
        <v>193</v>
      </c>
      <c r="H99" s="34" t="s">
        <v>248</v>
      </c>
      <c r="I99" s="34" t="s">
        <v>714</v>
      </c>
      <c r="J99" s="34">
        <v>2311.9</v>
      </c>
      <c r="K99" s="34">
        <v>2250.6799999999998</v>
      </c>
      <c r="L99" s="34">
        <v>1.6</v>
      </c>
      <c r="M99" s="34" t="s">
        <v>244</v>
      </c>
      <c r="N99" s="34">
        <v>504.57</v>
      </c>
      <c r="O99" s="34">
        <v>81.650000000000006</v>
      </c>
      <c r="P99" s="34" t="s">
        <v>86</v>
      </c>
      <c r="Q99" s="34" t="s">
        <v>89</v>
      </c>
      <c r="R99" s="34">
        <v>3.23</v>
      </c>
      <c r="S99" s="34">
        <v>0.20599999999999999</v>
      </c>
      <c r="T99" s="34">
        <v>0.59899999999999998</v>
      </c>
      <c r="U99" s="34">
        <v>8.2000000000000003E-2</v>
      </c>
      <c r="V99" s="34">
        <v>0.62</v>
      </c>
      <c r="W99" s="34">
        <v>0.51</v>
      </c>
      <c r="X99" s="34">
        <v>0.11600000000000001</v>
      </c>
      <c r="Y99" s="34">
        <v>3.46</v>
      </c>
      <c r="Z99" s="34">
        <v>0.92700000000000005</v>
      </c>
      <c r="AA99" s="34">
        <v>7.05</v>
      </c>
      <c r="AB99" s="34">
        <v>2.4700000000000002</v>
      </c>
      <c r="AC99" s="34">
        <v>7.92</v>
      </c>
      <c r="AD99" s="34">
        <v>0.88</v>
      </c>
      <c r="AE99" s="34">
        <v>8.7100000000000009</v>
      </c>
      <c r="AF99" s="34">
        <v>1.048</v>
      </c>
      <c r="AG99" s="34" t="s">
        <v>690</v>
      </c>
      <c r="AH99" s="34" t="s">
        <v>192</v>
      </c>
      <c r="AI99" s="34">
        <v>2.8</v>
      </c>
      <c r="AJ99" s="34" t="s">
        <v>40</v>
      </c>
      <c r="AK99" s="34" t="s">
        <v>40</v>
      </c>
    </row>
    <row r="100" spans="1:37" s="34" customFormat="1" x14ac:dyDescent="0.25">
      <c r="A100" s="34" t="s">
        <v>422</v>
      </c>
      <c r="C100" s="34" t="s">
        <v>41</v>
      </c>
      <c r="D100" s="34">
        <v>611.17999999999995</v>
      </c>
      <c r="E100" s="34">
        <v>386319.38</v>
      </c>
      <c r="F100" s="34">
        <v>2.33</v>
      </c>
      <c r="G100" s="34">
        <v>6.34</v>
      </c>
      <c r="H100" s="34" t="s">
        <v>131</v>
      </c>
      <c r="I100" s="34" t="s">
        <v>217</v>
      </c>
      <c r="J100" s="34">
        <v>2302.2600000000002</v>
      </c>
      <c r="K100" s="34">
        <v>2355.96</v>
      </c>
      <c r="L100" s="34" t="s">
        <v>271</v>
      </c>
      <c r="M100" s="34" t="s">
        <v>81</v>
      </c>
      <c r="N100" s="34">
        <v>502.1</v>
      </c>
      <c r="O100" s="34">
        <v>10.57</v>
      </c>
      <c r="P100" s="34" t="s">
        <v>168</v>
      </c>
      <c r="Q100" s="34" t="s">
        <v>715</v>
      </c>
      <c r="R100" s="34">
        <v>2.57</v>
      </c>
      <c r="S100" s="34">
        <v>3.4000000000000002E-2</v>
      </c>
      <c r="T100" s="34">
        <v>4.9000000000000002E-2</v>
      </c>
      <c r="U100" s="34">
        <v>1.5900000000000001E-2</v>
      </c>
      <c r="V100" s="34">
        <v>0.13900000000000001</v>
      </c>
      <c r="W100" s="34" t="s">
        <v>212</v>
      </c>
      <c r="X100" s="34">
        <v>0.13400000000000001</v>
      </c>
      <c r="Y100" s="34">
        <v>0.41</v>
      </c>
      <c r="Z100" s="34">
        <v>0.108</v>
      </c>
      <c r="AA100" s="34">
        <v>0.83</v>
      </c>
      <c r="AB100" s="34">
        <v>0.248</v>
      </c>
      <c r="AC100" s="34">
        <v>1.1399999999999999</v>
      </c>
      <c r="AD100" s="34">
        <v>0.214</v>
      </c>
      <c r="AE100" s="34">
        <v>1.73</v>
      </c>
      <c r="AF100" s="34">
        <v>0.40699999999999997</v>
      </c>
      <c r="AG100" s="34" t="s">
        <v>267</v>
      </c>
      <c r="AH100" s="34">
        <v>1.2E-2</v>
      </c>
      <c r="AI100" s="34">
        <v>2.77</v>
      </c>
      <c r="AJ100" s="34" t="s">
        <v>40</v>
      </c>
      <c r="AK100" s="34">
        <v>3.0999999999999999E-3</v>
      </c>
    </row>
    <row r="101" spans="1:37" s="34" customFormat="1" x14ac:dyDescent="0.25">
      <c r="A101" s="34" t="s">
        <v>725</v>
      </c>
      <c r="C101" s="34" t="s">
        <v>61</v>
      </c>
      <c r="D101" s="34">
        <v>587.46</v>
      </c>
      <c r="E101" s="34">
        <v>386319.41</v>
      </c>
      <c r="F101" s="34">
        <v>1.9</v>
      </c>
      <c r="G101" s="34" t="s">
        <v>716</v>
      </c>
      <c r="H101" s="34" t="s">
        <v>157</v>
      </c>
      <c r="I101" s="34" t="s">
        <v>604</v>
      </c>
      <c r="J101" s="34">
        <v>2191.83</v>
      </c>
      <c r="K101" s="34">
        <v>2149.27</v>
      </c>
      <c r="L101" s="34" t="s">
        <v>74</v>
      </c>
      <c r="M101" s="34" t="s">
        <v>53</v>
      </c>
      <c r="N101" s="34">
        <v>467.58</v>
      </c>
      <c r="O101" s="34">
        <v>6.26</v>
      </c>
      <c r="P101" s="34" t="s">
        <v>168</v>
      </c>
      <c r="Q101" s="34" t="s">
        <v>108</v>
      </c>
      <c r="R101" s="34">
        <v>2.33</v>
      </c>
      <c r="S101" s="34">
        <v>6.2E-2</v>
      </c>
      <c r="T101" s="34">
        <v>9.1999999999999998E-2</v>
      </c>
      <c r="U101" s="34" t="s">
        <v>60</v>
      </c>
      <c r="V101" s="34">
        <v>0.13100000000000001</v>
      </c>
      <c r="W101" s="34" t="s">
        <v>96</v>
      </c>
      <c r="X101" s="34">
        <v>4.2000000000000003E-2</v>
      </c>
      <c r="Y101" s="34">
        <v>0.159</v>
      </c>
      <c r="Z101" s="34">
        <v>3.7999999999999999E-2</v>
      </c>
      <c r="AA101" s="34">
        <v>0.62</v>
      </c>
      <c r="AB101" s="34">
        <v>0.158</v>
      </c>
      <c r="AC101" s="34">
        <v>0.74</v>
      </c>
      <c r="AD101" s="34">
        <v>0.112</v>
      </c>
      <c r="AE101" s="34">
        <v>1.1399999999999999</v>
      </c>
      <c r="AF101" s="34">
        <v>0.28000000000000003</v>
      </c>
      <c r="AG101" s="34" t="s">
        <v>246</v>
      </c>
      <c r="AH101" s="34" t="s">
        <v>717</v>
      </c>
      <c r="AI101" s="34">
        <v>2.2400000000000002</v>
      </c>
      <c r="AJ101" s="34" t="s">
        <v>40</v>
      </c>
      <c r="AK101" s="34">
        <v>6.0000000000000001E-3</v>
      </c>
    </row>
    <row r="102" spans="1:37" s="34" customFormat="1" x14ac:dyDescent="0.25">
      <c r="A102" s="34" t="s">
        <v>423</v>
      </c>
      <c r="C102" s="34" t="s">
        <v>41</v>
      </c>
      <c r="D102" s="34">
        <v>629.41</v>
      </c>
      <c r="E102" s="34">
        <v>386319.41</v>
      </c>
      <c r="F102" s="34">
        <v>18.43</v>
      </c>
      <c r="G102" s="34" t="s">
        <v>695</v>
      </c>
      <c r="H102" s="34">
        <v>0.19900000000000001</v>
      </c>
      <c r="I102" s="34" t="s">
        <v>150</v>
      </c>
      <c r="J102" s="34">
        <v>2411.38</v>
      </c>
      <c r="K102" s="34">
        <v>2482.5300000000002</v>
      </c>
      <c r="L102" s="34">
        <v>1.23</v>
      </c>
      <c r="M102" s="34" t="s">
        <v>53</v>
      </c>
      <c r="N102" s="34">
        <v>539.79999999999995</v>
      </c>
      <c r="O102" s="34">
        <v>8.91</v>
      </c>
      <c r="P102" s="34" t="s">
        <v>168</v>
      </c>
      <c r="Q102" s="34" t="s">
        <v>595</v>
      </c>
      <c r="R102" s="34">
        <v>3.97</v>
      </c>
      <c r="S102" s="34" t="s">
        <v>46</v>
      </c>
      <c r="T102" s="34">
        <v>3.4000000000000002E-2</v>
      </c>
      <c r="U102" s="34">
        <v>2.3300000000000001E-2</v>
      </c>
      <c r="V102" s="34" t="s">
        <v>227</v>
      </c>
      <c r="W102" s="34" t="s">
        <v>126</v>
      </c>
      <c r="X102" s="34">
        <v>7.3999999999999996E-2</v>
      </c>
      <c r="Y102" s="34">
        <v>0.25</v>
      </c>
      <c r="Z102" s="34">
        <v>0.115</v>
      </c>
      <c r="AA102" s="34">
        <v>0.78</v>
      </c>
      <c r="AB102" s="34">
        <v>0.247</v>
      </c>
      <c r="AC102" s="34">
        <v>1.1599999999999999</v>
      </c>
      <c r="AD102" s="34">
        <v>0.17299999999999999</v>
      </c>
      <c r="AE102" s="34">
        <v>1.29</v>
      </c>
      <c r="AF102" s="34">
        <v>0.318</v>
      </c>
      <c r="AG102" s="34" t="s">
        <v>152</v>
      </c>
      <c r="AH102" s="34" t="s">
        <v>186</v>
      </c>
      <c r="AI102" s="34">
        <v>2.94</v>
      </c>
      <c r="AJ102" s="34" t="s">
        <v>40</v>
      </c>
      <c r="AK102" s="34" t="s">
        <v>40</v>
      </c>
    </row>
    <row r="103" spans="1:37" s="34" customFormat="1" x14ac:dyDescent="0.25">
      <c r="A103" s="34" t="s">
        <v>424</v>
      </c>
      <c r="C103" s="34" t="s">
        <v>114</v>
      </c>
      <c r="D103" s="34">
        <v>608.91999999999996</v>
      </c>
      <c r="E103" s="34">
        <v>386319.41</v>
      </c>
      <c r="F103" s="34">
        <v>12.35</v>
      </c>
      <c r="G103" s="34" t="s">
        <v>42</v>
      </c>
      <c r="H103" s="34" t="s">
        <v>67</v>
      </c>
      <c r="I103" s="34" t="s">
        <v>697</v>
      </c>
      <c r="J103" s="34">
        <v>2273.6799999999998</v>
      </c>
      <c r="K103" s="34">
        <v>2343.1</v>
      </c>
      <c r="L103" s="34" t="s">
        <v>718</v>
      </c>
      <c r="M103" s="34" t="s">
        <v>126</v>
      </c>
      <c r="N103" s="34">
        <v>529.73</v>
      </c>
      <c r="O103" s="34">
        <v>92.86</v>
      </c>
      <c r="P103" s="34" t="s">
        <v>185</v>
      </c>
      <c r="Q103" s="34" t="s">
        <v>55</v>
      </c>
      <c r="R103" s="34">
        <v>3.01</v>
      </c>
      <c r="S103" s="34">
        <v>0.26400000000000001</v>
      </c>
      <c r="T103" s="34">
        <v>0.82699999999999996</v>
      </c>
      <c r="U103" s="34">
        <v>0.14099999999999999</v>
      </c>
      <c r="V103" s="34">
        <v>1.28</v>
      </c>
      <c r="W103" s="34">
        <v>0.83</v>
      </c>
      <c r="X103" s="34">
        <v>0.26400000000000001</v>
      </c>
      <c r="Y103" s="34">
        <v>3</v>
      </c>
      <c r="Z103" s="34">
        <v>1.0229999999999999</v>
      </c>
      <c r="AA103" s="34">
        <v>8.02</v>
      </c>
      <c r="AB103" s="34">
        <v>2.48</v>
      </c>
      <c r="AC103" s="34">
        <v>8.94</v>
      </c>
      <c r="AD103" s="34">
        <v>1.1890000000000001</v>
      </c>
      <c r="AE103" s="34">
        <v>6.36</v>
      </c>
      <c r="AF103" s="34">
        <v>0.88500000000000001</v>
      </c>
      <c r="AG103" s="34" t="s">
        <v>40</v>
      </c>
      <c r="AH103" s="34" t="s">
        <v>87</v>
      </c>
      <c r="AI103" s="34">
        <v>3.01</v>
      </c>
      <c r="AJ103" s="34" t="s">
        <v>40</v>
      </c>
      <c r="AK103" s="34" t="s">
        <v>40</v>
      </c>
    </row>
    <row r="104" spans="1:37" s="34" customFormat="1" x14ac:dyDescent="0.25">
      <c r="A104" s="34" t="s">
        <v>425</v>
      </c>
      <c r="C104" s="34" t="s">
        <v>142</v>
      </c>
      <c r="D104" s="34">
        <v>599.55999999999995</v>
      </c>
      <c r="E104" s="34">
        <v>386319.41</v>
      </c>
      <c r="F104" s="34">
        <v>12.7</v>
      </c>
      <c r="G104" s="34">
        <v>8.57</v>
      </c>
      <c r="H104" s="34">
        <v>0.14699999999999999</v>
      </c>
      <c r="I104" s="34" t="s">
        <v>719</v>
      </c>
      <c r="J104" s="34">
        <v>2237.09</v>
      </c>
      <c r="K104" s="34">
        <v>2350.4899999999998</v>
      </c>
      <c r="L104" s="34">
        <v>1.94</v>
      </c>
      <c r="M104" s="34">
        <v>0.129</v>
      </c>
      <c r="N104" s="34">
        <v>565.44000000000005</v>
      </c>
      <c r="O104" s="34">
        <v>7.3</v>
      </c>
      <c r="P104" s="34" t="s">
        <v>239</v>
      </c>
      <c r="Q104" s="34" t="s">
        <v>720</v>
      </c>
      <c r="R104" s="34">
        <v>4.4800000000000004</v>
      </c>
      <c r="S104" s="34" t="s">
        <v>108</v>
      </c>
      <c r="T104" s="34" t="s">
        <v>175</v>
      </c>
      <c r="U104" s="34" t="s">
        <v>146</v>
      </c>
      <c r="V104" s="34">
        <v>0.223</v>
      </c>
      <c r="W104" s="34">
        <v>6.4000000000000001E-2</v>
      </c>
      <c r="X104" s="34">
        <v>0.124</v>
      </c>
      <c r="Y104" s="34">
        <v>0.26</v>
      </c>
      <c r="Z104" s="34">
        <v>7.6999999999999999E-2</v>
      </c>
      <c r="AA104" s="34">
        <v>0.65</v>
      </c>
      <c r="AB104" s="34">
        <v>0.23799999999999999</v>
      </c>
      <c r="AC104" s="34">
        <v>0.92</v>
      </c>
      <c r="AD104" s="34">
        <v>0.114</v>
      </c>
      <c r="AE104" s="34">
        <v>1.37</v>
      </c>
      <c r="AF104" s="34">
        <v>0.35799999999999998</v>
      </c>
      <c r="AG104" s="34" t="s">
        <v>44</v>
      </c>
      <c r="AH104" s="34" t="s">
        <v>179</v>
      </c>
      <c r="AI104" s="34">
        <v>3.05</v>
      </c>
      <c r="AJ104" s="34">
        <v>8.8000000000000005E-3</v>
      </c>
      <c r="AK104" s="34" t="s">
        <v>40</v>
      </c>
    </row>
    <row r="105" spans="1:37" s="34" customFormat="1" x14ac:dyDescent="0.25">
      <c r="A105" s="34" t="s">
        <v>426</v>
      </c>
      <c r="C105" s="34" t="s">
        <v>208</v>
      </c>
      <c r="D105" s="34">
        <v>643.25</v>
      </c>
      <c r="E105" s="34">
        <v>386319.41</v>
      </c>
      <c r="F105" s="34">
        <v>9.06</v>
      </c>
      <c r="G105" s="34" t="s">
        <v>702</v>
      </c>
      <c r="H105" s="34" t="s">
        <v>52</v>
      </c>
      <c r="I105" s="34" t="s">
        <v>145</v>
      </c>
      <c r="J105" s="34">
        <v>2316.11</v>
      </c>
      <c r="K105" s="34">
        <v>2424.5300000000002</v>
      </c>
      <c r="L105" s="34">
        <v>2</v>
      </c>
      <c r="M105" s="34" t="s">
        <v>64</v>
      </c>
      <c r="N105" s="34">
        <v>580.52</v>
      </c>
      <c r="O105" s="34">
        <v>61.44</v>
      </c>
      <c r="P105" s="34" t="s">
        <v>195</v>
      </c>
      <c r="Q105" s="34" t="s">
        <v>251</v>
      </c>
      <c r="R105" s="34">
        <v>4.13</v>
      </c>
      <c r="S105" s="34">
        <v>0.20100000000000001</v>
      </c>
      <c r="T105" s="34">
        <v>0.59899999999999998</v>
      </c>
      <c r="U105" s="34">
        <v>0.12</v>
      </c>
      <c r="V105" s="34">
        <v>0.68</v>
      </c>
      <c r="W105" s="34">
        <v>0.66</v>
      </c>
      <c r="X105" s="34">
        <v>0.247</v>
      </c>
      <c r="Y105" s="34">
        <v>2.81</v>
      </c>
      <c r="Z105" s="34">
        <v>0.65500000000000003</v>
      </c>
      <c r="AA105" s="34">
        <v>6.41</v>
      </c>
      <c r="AB105" s="34">
        <v>1.85</v>
      </c>
      <c r="AC105" s="34">
        <v>6.22</v>
      </c>
      <c r="AD105" s="34">
        <v>0.873</v>
      </c>
      <c r="AE105" s="34">
        <v>4.8899999999999997</v>
      </c>
      <c r="AF105" s="34">
        <v>0.84099999999999997</v>
      </c>
      <c r="AG105" s="34" t="s">
        <v>230</v>
      </c>
      <c r="AH105" s="34" t="s">
        <v>721</v>
      </c>
      <c r="AI105" s="34">
        <v>3.17</v>
      </c>
      <c r="AJ105" s="34" t="s">
        <v>40</v>
      </c>
      <c r="AK105" s="34" t="s">
        <v>40</v>
      </c>
    </row>
    <row r="106" spans="1:37" s="34" customFormat="1" x14ac:dyDescent="0.25">
      <c r="A106" s="34" t="s">
        <v>538</v>
      </c>
      <c r="C106" s="34" t="e">
        <f t="shared" ref="C106:AK106" si="0">AVERAGE(C41:C105)</f>
        <v>#DIV/0!</v>
      </c>
      <c r="D106" s="34">
        <f t="shared" si="0"/>
        <v>636.65523076923046</v>
      </c>
      <c r="E106" s="34">
        <f t="shared" si="0"/>
        <v>386319.40446153854</v>
      </c>
      <c r="F106" s="34">
        <f t="shared" si="0"/>
        <v>11.222307692307689</v>
      </c>
      <c r="G106" s="34">
        <f t="shared" si="0"/>
        <v>5.7374999999999998</v>
      </c>
      <c r="H106" s="34">
        <f t="shared" si="0"/>
        <v>0.31469999999999992</v>
      </c>
      <c r="I106" s="34">
        <f t="shared" si="0"/>
        <v>3.7157142857142857</v>
      </c>
      <c r="J106" s="34">
        <f t="shared" si="0"/>
        <v>2267.5656923076922</v>
      </c>
      <c r="K106" s="34">
        <f t="shared" si="0"/>
        <v>2414.9779999999992</v>
      </c>
      <c r="L106" s="34">
        <f t="shared" si="0"/>
        <v>1.7283333333333337</v>
      </c>
      <c r="M106" s="34">
        <f t="shared" si="0"/>
        <v>0.10733333333333334</v>
      </c>
      <c r="N106" s="34">
        <f t="shared" si="0"/>
        <v>557.97384615384635</v>
      </c>
      <c r="O106" s="34">
        <f t="shared" si="0"/>
        <v>28.544461538461551</v>
      </c>
      <c r="P106" s="34" t="e">
        <f t="shared" si="0"/>
        <v>#DIV/0!</v>
      </c>
      <c r="Q106" s="34">
        <f t="shared" si="0"/>
        <v>1.5299999999999999E-2</v>
      </c>
      <c r="R106" s="34">
        <f t="shared" si="0"/>
        <v>3.9628124999999987</v>
      </c>
      <c r="S106" s="34">
        <f t="shared" si="0"/>
        <v>0.17902941176470591</v>
      </c>
      <c r="T106" s="34">
        <f t="shared" si="0"/>
        <v>0.37085714285714289</v>
      </c>
      <c r="U106" s="34">
        <f t="shared" si="0"/>
        <v>0.10197714285714284</v>
      </c>
      <c r="V106" s="34">
        <f t="shared" si="0"/>
        <v>0.77600000000000002</v>
      </c>
      <c r="W106" s="34">
        <f t="shared" si="0"/>
        <v>0.56234374999999992</v>
      </c>
      <c r="X106" s="34">
        <f t="shared" si="0"/>
        <v>0.16172580645161289</v>
      </c>
      <c r="Y106" s="34">
        <f t="shared" si="0"/>
        <v>2.2251250000000002</v>
      </c>
      <c r="Z106" s="34">
        <f t="shared" si="0"/>
        <v>0.40822173913043491</v>
      </c>
      <c r="AA106" s="34">
        <f t="shared" si="0"/>
        <v>3.1313035714285724</v>
      </c>
      <c r="AB106" s="34">
        <f t="shared" si="0"/>
        <v>0.83359999999999956</v>
      </c>
      <c r="AC106" s="34">
        <f t="shared" si="0"/>
        <v>2.9723384615384609</v>
      </c>
      <c r="AD106" s="34">
        <f t="shared" si="0"/>
        <v>0.40001538461538461</v>
      </c>
      <c r="AE106" s="34">
        <f t="shared" si="0"/>
        <v>2.8225000000000002</v>
      </c>
      <c r="AF106" s="34">
        <f t="shared" si="0"/>
        <v>0.52232812499999992</v>
      </c>
      <c r="AG106" s="34">
        <f t="shared" si="0"/>
        <v>3.6285714285714289E-2</v>
      </c>
      <c r="AH106" s="34">
        <f t="shared" si="0"/>
        <v>1.1999999999999999E-2</v>
      </c>
      <c r="AI106" s="34">
        <f t="shared" si="0"/>
        <v>3.1617656250000001</v>
      </c>
      <c r="AJ106" s="34">
        <f t="shared" si="0"/>
        <v>5.6857142857142861E-3</v>
      </c>
      <c r="AK106" s="34">
        <f t="shared" si="0"/>
        <v>3.0090909090909087E-3</v>
      </c>
    </row>
    <row r="107" spans="1:37" s="34" customFormat="1" x14ac:dyDescent="0.25">
      <c r="A107" s="34" t="s">
        <v>585</v>
      </c>
      <c r="C107" s="34" t="e">
        <f t="shared" ref="C107:AK107" si="1">(STDEV(C41:C105)/C106)*100</f>
        <v>#DIV/0!</v>
      </c>
      <c r="D107" s="34">
        <f t="shared" si="1"/>
        <v>8.6256165805069251</v>
      </c>
      <c r="E107" s="34">
        <f t="shared" si="1"/>
        <v>3.0363835079199204E-6</v>
      </c>
      <c r="F107" s="34">
        <f t="shared" si="1"/>
        <v>74.702107189147426</v>
      </c>
      <c r="G107" s="34">
        <f t="shared" si="1"/>
        <v>23.998053398883407</v>
      </c>
      <c r="H107" s="34">
        <f t="shared" si="1"/>
        <v>173.92559103087098</v>
      </c>
      <c r="I107" s="34">
        <f t="shared" si="1"/>
        <v>10.085221168810088</v>
      </c>
      <c r="J107" s="34">
        <f t="shared" si="1"/>
        <v>4.499840939984141</v>
      </c>
      <c r="K107" s="34">
        <f t="shared" si="1"/>
        <v>9.2502825895880978</v>
      </c>
      <c r="L107" s="34">
        <f t="shared" si="1"/>
        <v>23.221519127661121</v>
      </c>
      <c r="M107" s="34">
        <f t="shared" si="1"/>
        <v>18.826639212705032</v>
      </c>
      <c r="N107" s="34">
        <f t="shared" si="1"/>
        <v>7.4447643167112236</v>
      </c>
      <c r="O107" s="34">
        <f t="shared" si="1"/>
        <v>158.49088131307784</v>
      </c>
      <c r="P107" s="34" t="e">
        <f t="shared" si="1"/>
        <v>#DIV/0!</v>
      </c>
      <c r="Q107" s="34">
        <f t="shared" si="1"/>
        <v>41.171283001368977</v>
      </c>
      <c r="R107" s="34">
        <f t="shared" si="1"/>
        <v>25.150767670885916</v>
      </c>
      <c r="S107" s="34">
        <f t="shared" si="1"/>
        <v>91.377147339414222</v>
      </c>
      <c r="T107" s="34">
        <f t="shared" si="1"/>
        <v>135.440059477315</v>
      </c>
      <c r="U107" s="34">
        <f t="shared" si="1"/>
        <v>107.84597507413571</v>
      </c>
      <c r="V107" s="34">
        <f t="shared" si="1"/>
        <v>100.49288229909597</v>
      </c>
      <c r="W107" s="34">
        <f t="shared" si="1"/>
        <v>104.17931722027438</v>
      </c>
      <c r="X107" s="34">
        <f t="shared" si="1"/>
        <v>79.077549937922228</v>
      </c>
      <c r="Y107" s="34">
        <f t="shared" si="1"/>
        <v>92.648352439885556</v>
      </c>
      <c r="Z107" s="34">
        <f t="shared" si="1"/>
        <v>126.88216626290058</v>
      </c>
      <c r="AA107" s="34">
        <f t="shared" si="1"/>
        <v>150.35710220848136</v>
      </c>
      <c r="AB107" s="34">
        <f t="shared" si="1"/>
        <v>159.36042163387535</v>
      </c>
      <c r="AC107" s="34">
        <f t="shared" si="1"/>
        <v>153.64085060176669</v>
      </c>
      <c r="AD107" s="34">
        <f t="shared" si="1"/>
        <v>137.83393570084326</v>
      </c>
      <c r="AE107" s="34">
        <f t="shared" si="1"/>
        <v>113.64474278328578</v>
      </c>
      <c r="AF107" s="34">
        <f t="shared" si="1"/>
        <v>81.460897773022651</v>
      </c>
      <c r="AG107" s="34">
        <f t="shared" si="1"/>
        <v>44.713502791975436</v>
      </c>
      <c r="AH107" s="34">
        <f t="shared" si="1"/>
        <v>36.159369463529124</v>
      </c>
      <c r="AI107" s="34">
        <f t="shared" si="1"/>
        <v>13.239098606039084</v>
      </c>
      <c r="AJ107" s="34">
        <f t="shared" si="1"/>
        <v>64.808861642735664</v>
      </c>
      <c r="AK107" s="34">
        <f t="shared" si="1"/>
        <v>68.775557493424373</v>
      </c>
    </row>
    <row r="108" spans="1:37" s="35" customFormat="1" ht="16.5" thickBot="1" x14ac:dyDescent="0.3">
      <c r="A108" s="35" t="s">
        <v>723</v>
      </c>
      <c r="C108" s="35" t="e">
        <f t="shared" ref="C108:AK108" si="2">2*STDEV(C41:C105)</f>
        <v>#DIV/0!</v>
      </c>
      <c r="D108" s="35">
        <f t="shared" si="2"/>
        <v>109.83087829179075</v>
      </c>
      <c r="E108" s="35">
        <f t="shared" si="2"/>
        <v>2.3460277369929217E-2</v>
      </c>
      <c r="F108" s="35">
        <f t="shared" si="2"/>
        <v>16.766600642807255</v>
      </c>
      <c r="G108" s="35">
        <f t="shared" si="2"/>
        <v>2.7537766275218707</v>
      </c>
      <c r="H108" s="35">
        <f t="shared" si="2"/>
        <v>1.0946876699483017</v>
      </c>
      <c r="I108" s="35">
        <f t="shared" si="2"/>
        <v>0.74947600743071541</v>
      </c>
      <c r="J108" s="35">
        <f t="shared" si="2"/>
        <v>204.07369872699272</v>
      </c>
      <c r="K108" s="35">
        <f t="shared" si="2"/>
        <v>446.78457895276557</v>
      </c>
      <c r="L108" s="35">
        <f t="shared" si="2"/>
        <v>0.80269051117948631</v>
      </c>
      <c r="M108" s="35">
        <f t="shared" si="2"/>
        <v>4.0414518843273468E-2</v>
      </c>
      <c r="N108" s="35">
        <f t="shared" si="2"/>
        <v>83.079675590085472</v>
      </c>
      <c r="O108" s="35">
        <f t="shared" si="2"/>
        <v>90.480737316760496</v>
      </c>
      <c r="P108" s="35" t="e">
        <f t="shared" si="2"/>
        <v>#DIV/0!</v>
      </c>
      <c r="Q108" s="35">
        <f t="shared" si="2"/>
        <v>1.2598412598418906E-2</v>
      </c>
      <c r="R108" s="35">
        <f t="shared" si="2"/>
        <v>1.9933555302156514</v>
      </c>
      <c r="S108" s="35">
        <f t="shared" si="2"/>
        <v>0.32718393873824381</v>
      </c>
      <c r="T108" s="35">
        <f t="shared" si="2"/>
        <v>1.0045782697231707</v>
      </c>
      <c r="U108" s="35">
        <f t="shared" si="2"/>
        <v>0.21995648813406005</v>
      </c>
      <c r="V108" s="35">
        <f t="shared" si="2"/>
        <v>1.5596495332819693</v>
      </c>
      <c r="W108" s="35">
        <f t="shared" si="2"/>
        <v>1.1716917583617732</v>
      </c>
      <c r="X108" s="35">
        <f t="shared" si="2"/>
        <v>0.25577761071856325</v>
      </c>
      <c r="Y108" s="35">
        <f t="shared" si="2"/>
        <v>4.1230833044560073</v>
      </c>
      <c r="Z108" s="35">
        <f t="shared" si="2"/>
        <v>1.0359211715295655</v>
      </c>
      <c r="AA108" s="35">
        <f t="shared" si="2"/>
        <v>9.4162746227013727</v>
      </c>
      <c r="AB108" s="35">
        <f t="shared" si="2"/>
        <v>2.6568569494799688</v>
      </c>
      <c r="AC108" s="35">
        <f t="shared" si="2"/>
        <v>9.1334521901423145</v>
      </c>
      <c r="AD108" s="35">
        <f t="shared" si="2"/>
        <v>1.1027138960485001</v>
      </c>
      <c r="AE108" s="35">
        <f t="shared" si="2"/>
        <v>6.4152457301164825</v>
      </c>
      <c r="AF108" s="35">
        <f t="shared" si="2"/>
        <v>0.85098635989199178</v>
      </c>
      <c r="AG108" s="35">
        <f t="shared" si="2"/>
        <v>3.2449227740462175E-2</v>
      </c>
      <c r="AH108" s="35">
        <f t="shared" si="2"/>
        <v>8.6782486712469881E-3</v>
      </c>
      <c r="AI108" s="35">
        <f t="shared" si="2"/>
        <v>0.83717853757119587</v>
      </c>
      <c r="AJ108" s="35">
        <f t="shared" si="2"/>
        <v>7.3696934096596552E-3</v>
      </c>
      <c r="AK108" s="35">
        <f t="shared" si="2"/>
        <v>4.1390380964224484E-3</v>
      </c>
    </row>
    <row r="109" spans="1:37" ht="27" customHeight="1" thickBot="1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</row>
    <row r="110" spans="1:37" ht="24.75" customHeight="1" thickBot="1" x14ac:dyDescent="0.3">
      <c r="A110" s="27" t="s">
        <v>341</v>
      </c>
      <c r="B110" s="28"/>
      <c r="C110" s="28" t="s">
        <v>0</v>
      </c>
      <c r="D110" s="28" t="s">
        <v>1</v>
      </c>
      <c r="E110" s="28" t="s">
        <v>2</v>
      </c>
      <c r="F110" s="28" t="s">
        <v>3</v>
      </c>
      <c r="G110" s="28" t="s">
        <v>4</v>
      </c>
      <c r="H110" s="28" t="s">
        <v>5</v>
      </c>
      <c r="I110" s="28" t="s">
        <v>6</v>
      </c>
      <c r="J110" s="28" t="s">
        <v>7</v>
      </c>
      <c r="K110" s="28" t="s">
        <v>8</v>
      </c>
      <c r="L110" s="28" t="s">
        <v>9</v>
      </c>
      <c r="M110" s="28" t="s">
        <v>10</v>
      </c>
      <c r="N110" s="28" t="s">
        <v>11</v>
      </c>
      <c r="O110" s="28" t="s">
        <v>12</v>
      </c>
      <c r="P110" s="28" t="s">
        <v>13</v>
      </c>
      <c r="Q110" s="28" t="s">
        <v>14</v>
      </c>
      <c r="R110" s="28" t="s">
        <v>15</v>
      </c>
      <c r="S110" s="28" t="s">
        <v>16</v>
      </c>
      <c r="T110" s="28" t="s">
        <v>17</v>
      </c>
      <c r="U110" s="28" t="s">
        <v>18</v>
      </c>
      <c r="V110" s="28" t="s">
        <v>19</v>
      </c>
      <c r="W110" s="28" t="s">
        <v>20</v>
      </c>
      <c r="X110" s="28" t="s">
        <v>21</v>
      </c>
      <c r="Y110" s="28" t="s">
        <v>22</v>
      </c>
      <c r="Z110" s="28" t="s">
        <v>23</v>
      </c>
      <c r="AA110" s="28" t="s">
        <v>24</v>
      </c>
      <c r="AB110" s="28" t="s">
        <v>25</v>
      </c>
      <c r="AC110" s="28" t="s">
        <v>586</v>
      </c>
      <c r="AD110" s="28" t="s">
        <v>27</v>
      </c>
      <c r="AE110" s="28" t="s">
        <v>28</v>
      </c>
      <c r="AF110" s="28" t="s">
        <v>29</v>
      </c>
      <c r="AG110" s="28" t="s">
        <v>30</v>
      </c>
      <c r="AH110" s="28" t="s">
        <v>31</v>
      </c>
      <c r="AI110" s="28" t="s">
        <v>32</v>
      </c>
      <c r="AJ110" s="28" t="s">
        <v>33</v>
      </c>
      <c r="AK110" s="28" t="s">
        <v>34</v>
      </c>
    </row>
    <row r="111" spans="1:37" x14ac:dyDescent="0.25">
      <c r="A111" s="24" t="s">
        <v>582</v>
      </c>
      <c r="B111" s="24"/>
      <c r="C111" s="24">
        <v>0</v>
      </c>
      <c r="D111" s="24">
        <v>7.6402420460170912</v>
      </c>
      <c r="E111" s="24">
        <v>400235.38222864165</v>
      </c>
      <c r="F111" s="24">
        <v>7.3144238743086454E-2</v>
      </c>
      <c r="G111" s="24">
        <v>1.9967874740840243</v>
      </c>
      <c r="H111" s="24">
        <v>1.5811473933804592E-2</v>
      </c>
      <c r="I111" s="24">
        <v>2.2020083724299058</v>
      </c>
      <c r="J111" s="24">
        <v>106.19720002535365</v>
      </c>
      <c r="K111" s="24">
        <v>7.9552113812577891</v>
      </c>
      <c r="L111" s="24">
        <v>0.16881065394929967</v>
      </c>
      <c r="M111" s="24">
        <v>0</v>
      </c>
      <c r="N111" s="24">
        <v>325.74027756236467</v>
      </c>
      <c r="O111" s="24">
        <v>3.8678695010115516</v>
      </c>
      <c r="P111" s="24">
        <v>0</v>
      </c>
      <c r="Q111" s="24">
        <v>0</v>
      </c>
      <c r="R111" s="24">
        <v>0.10589560134355216</v>
      </c>
      <c r="S111" s="24">
        <v>2.1966840351909016</v>
      </c>
      <c r="T111" s="24">
        <v>5.6353475166079683</v>
      </c>
      <c r="U111" s="24">
        <v>0.86419204251611703</v>
      </c>
      <c r="V111" s="24">
        <v>3.9902209666520148</v>
      </c>
      <c r="W111" s="24">
        <v>1.0438396115379587</v>
      </c>
      <c r="X111" s="24">
        <v>0.14057063859190957</v>
      </c>
      <c r="Y111" s="24">
        <v>0.90628956619467826</v>
      </c>
      <c r="Z111" s="24">
        <v>0.14996687551859722</v>
      </c>
      <c r="AA111" s="24">
        <v>0.57750541721720206</v>
      </c>
      <c r="AB111" s="24">
        <v>7.7819429042345498E-2</v>
      </c>
      <c r="AC111" s="24">
        <v>0.22962564982257927</v>
      </c>
      <c r="AD111" s="24">
        <v>4.2833480001924232E-2</v>
      </c>
      <c r="AE111" s="24">
        <v>0.1560756699046128</v>
      </c>
      <c r="AF111" s="24">
        <v>3.9543551340983994E-2</v>
      </c>
      <c r="AG111" s="24">
        <v>0</v>
      </c>
      <c r="AH111" s="24">
        <v>1.6224800737029668E-3</v>
      </c>
      <c r="AI111" s="24">
        <v>9.8002874123296387E-3</v>
      </c>
      <c r="AJ111" s="24">
        <v>6.4695092785323881E-3</v>
      </c>
      <c r="AK111" s="24">
        <v>0</v>
      </c>
    </row>
    <row r="112" spans="1:37" x14ac:dyDescent="0.25">
      <c r="A112" s="24" t="s">
        <v>428</v>
      </c>
      <c r="B112" s="24"/>
      <c r="C112" s="24">
        <v>0</v>
      </c>
      <c r="D112" s="24">
        <v>3.2328350810065865</v>
      </c>
      <c r="E112" s="24">
        <v>400235.38222864165</v>
      </c>
      <c r="F112" s="24">
        <v>2.4664644931990332E-2</v>
      </c>
      <c r="G112" s="24">
        <v>3.288277677917872</v>
      </c>
      <c r="H112" s="24">
        <v>0</v>
      </c>
      <c r="I112" s="24">
        <v>0</v>
      </c>
      <c r="J112" s="24">
        <v>114.59045052766901</v>
      </c>
      <c r="K112" s="24">
        <v>11.664307911937678</v>
      </c>
      <c r="L112" s="24">
        <v>0.38394309016194794</v>
      </c>
      <c r="M112" s="24">
        <v>3.1401964094044305E-2</v>
      </c>
      <c r="N112" s="24">
        <v>327.62784023599875</v>
      </c>
      <c r="O112" s="24">
        <v>4.896233238386154</v>
      </c>
      <c r="P112" s="24">
        <v>2.9432297891521212E-3</v>
      </c>
      <c r="Q112" s="24">
        <v>0</v>
      </c>
      <c r="R112" s="24">
        <v>0</v>
      </c>
      <c r="S112" s="24">
        <v>1.8296691072390314</v>
      </c>
      <c r="T112" s="24">
        <v>5.0795500627019567</v>
      </c>
      <c r="U112" s="24">
        <v>0.89732169981246312</v>
      </c>
      <c r="V112" s="24">
        <v>3.6375196764745112</v>
      </c>
      <c r="W112" s="24">
        <v>1.2231149170613977</v>
      </c>
      <c r="X112" s="24">
        <v>0.20977642708765343</v>
      </c>
      <c r="Y112" s="24">
        <v>0.93214687755802339</v>
      </c>
      <c r="Z112" s="24">
        <v>0.10590846996864622</v>
      </c>
      <c r="AA112" s="24">
        <v>0.85238688239485949</v>
      </c>
      <c r="AB112" s="24">
        <v>0.12753804998264873</v>
      </c>
      <c r="AC112" s="24">
        <v>0.37883781902725078</v>
      </c>
      <c r="AD112" s="24">
        <v>5.5547794556933927E-2</v>
      </c>
      <c r="AE112" s="24">
        <v>0.24014690257310473</v>
      </c>
      <c r="AF112" s="24">
        <v>3.5871332501474305E-2</v>
      </c>
      <c r="AG112" s="24">
        <v>6.1540206223739619E-3</v>
      </c>
      <c r="AH112" s="24">
        <v>0</v>
      </c>
      <c r="AI112" s="24">
        <v>0</v>
      </c>
      <c r="AJ112" s="24">
        <v>1.089273394465758E-2</v>
      </c>
      <c r="AK112" s="24">
        <v>0</v>
      </c>
    </row>
    <row r="113" spans="1:37" x14ac:dyDescent="0.25">
      <c r="A113" s="24" t="s">
        <v>429</v>
      </c>
      <c r="B113" s="24"/>
      <c r="C113" s="24">
        <v>0</v>
      </c>
      <c r="D113" s="24">
        <v>3.3228194833880291</v>
      </c>
      <c r="E113" s="24">
        <v>400235.38222864165</v>
      </c>
      <c r="F113" s="24">
        <v>0</v>
      </c>
      <c r="G113" s="24">
        <v>2.20090864144202</v>
      </c>
      <c r="H113" s="24">
        <v>0</v>
      </c>
      <c r="I113" s="24">
        <v>1.5282246716622609</v>
      </c>
      <c r="J113" s="24">
        <v>113.62240401294785</v>
      </c>
      <c r="K113" s="24">
        <v>10.677120001711911</v>
      </c>
      <c r="L113" s="24">
        <v>0</v>
      </c>
      <c r="M113" s="24">
        <v>4.8095204056575313E-3</v>
      </c>
      <c r="N113" s="24">
        <v>334.9897130587384</v>
      </c>
      <c r="O113" s="24">
        <v>4.9901302645361021</v>
      </c>
      <c r="P113" s="24">
        <v>3.2170715599993049E-3</v>
      </c>
      <c r="Q113" s="24">
        <v>0</v>
      </c>
      <c r="R113" s="24">
        <v>4.375709154033245E-2</v>
      </c>
      <c r="S113" s="24">
        <v>2.0301169248088913</v>
      </c>
      <c r="T113" s="24">
        <v>5.557643454666823</v>
      </c>
      <c r="U113" s="24">
        <v>0.94858135436031987</v>
      </c>
      <c r="V113" s="24">
        <v>4.0527398576133375</v>
      </c>
      <c r="W113" s="24">
        <v>1.1012959245675216</v>
      </c>
      <c r="X113" s="24">
        <v>0.17951337437503403</v>
      </c>
      <c r="Y113" s="24">
        <v>0.97601163209708286</v>
      </c>
      <c r="Z113" s="24">
        <v>0.12904451607310086</v>
      </c>
      <c r="AA113" s="24">
        <v>0.77101565828730656</v>
      </c>
      <c r="AB113" s="24">
        <v>0.1245643391407929</v>
      </c>
      <c r="AC113" s="24">
        <v>0.36813230649974155</v>
      </c>
      <c r="AD113" s="24">
        <v>5.2986371823170411E-2</v>
      </c>
      <c r="AE113" s="24">
        <v>0.2738969063842448</v>
      </c>
      <c r="AF113" s="24">
        <v>3.294227384753147E-2</v>
      </c>
      <c r="AG113" s="24">
        <v>0</v>
      </c>
      <c r="AH113" s="24">
        <v>1.8921265562145664E-3</v>
      </c>
      <c r="AI113" s="24">
        <v>1.5433425887390412E-2</v>
      </c>
      <c r="AJ113" s="24">
        <v>8.7192982573470329E-3</v>
      </c>
      <c r="AK113" s="24">
        <v>0</v>
      </c>
    </row>
    <row r="114" spans="1:37" x14ac:dyDescent="0.25">
      <c r="A114" s="24" t="s">
        <v>430</v>
      </c>
      <c r="B114" s="24"/>
      <c r="C114" s="24">
        <v>0</v>
      </c>
      <c r="D114" s="24">
        <v>8.4401114916715461</v>
      </c>
      <c r="E114" s="24">
        <v>400235.38222864165</v>
      </c>
      <c r="F114" s="24">
        <v>0.18211205789281096</v>
      </c>
      <c r="G114" s="24">
        <v>2.2763348240160837</v>
      </c>
      <c r="H114" s="24">
        <v>0</v>
      </c>
      <c r="I114" s="24">
        <v>0</v>
      </c>
      <c r="J114" s="24">
        <v>110.65456131569542</v>
      </c>
      <c r="K114" s="24">
        <v>23.787133232609904</v>
      </c>
      <c r="L114" s="24">
        <v>0.20071989847373412</v>
      </c>
      <c r="M114" s="24">
        <v>2.8632890785954151E-3</v>
      </c>
      <c r="N114" s="24">
        <v>329.96844841607702</v>
      </c>
      <c r="O114" s="24">
        <v>4.6813359790195754</v>
      </c>
      <c r="P114" s="24">
        <v>2.0672412222622543E-2</v>
      </c>
      <c r="Q114" s="24">
        <v>0</v>
      </c>
      <c r="R114" s="24">
        <v>0</v>
      </c>
      <c r="S114" s="24">
        <v>2.2009012024622621</v>
      </c>
      <c r="T114" s="24">
        <v>5.9324817583672802</v>
      </c>
      <c r="U114" s="24">
        <v>0.91220544043262619</v>
      </c>
      <c r="V114" s="24">
        <v>4.3713453956130435</v>
      </c>
      <c r="W114" s="24">
        <v>1.0758120379789313</v>
      </c>
      <c r="X114" s="24">
        <v>0.16089453726533076</v>
      </c>
      <c r="Y114" s="24">
        <v>0.9654761530853192</v>
      </c>
      <c r="Z114" s="24">
        <v>0.11878829633944393</v>
      </c>
      <c r="AA114" s="24">
        <v>0.68476346306310687</v>
      </c>
      <c r="AB114" s="24">
        <v>0.15451519862750257</v>
      </c>
      <c r="AC114" s="24">
        <v>0.26340996366706204</v>
      </c>
      <c r="AD114" s="24">
        <v>6.089124005383556E-2</v>
      </c>
      <c r="AE114" s="24">
        <v>0.32448229705650822</v>
      </c>
      <c r="AF114" s="24">
        <v>4.2672229793891042E-2</v>
      </c>
      <c r="AG114" s="24">
        <v>0</v>
      </c>
      <c r="AH114" s="24">
        <v>1.622693559432082E-3</v>
      </c>
      <c r="AI114" s="24">
        <v>5.2145744709095627E-3</v>
      </c>
      <c r="AJ114" s="24">
        <v>1.1423834243157112E-2</v>
      </c>
      <c r="AK114" s="24">
        <v>0</v>
      </c>
    </row>
    <row r="115" spans="1:37" x14ac:dyDescent="0.25">
      <c r="A115" s="24" t="s">
        <v>431</v>
      </c>
      <c r="B115" s="24"/>
      <c r="C115" s="24">
        <v>0</v>
      </c>
      <c r="D115" s="24">
        <v>7.3474769247629679</v>
      </c>
      <c r="E115" s="24">
        <v>400235.38222864165</v>
      </c>
      <c r="F115" s="24">
        <v>9.4351037442045774E-2</v>
      </c>
      <c r="G115" s="24">
        <v>1.029825357464361</v>
      </c>
      <c r="H115" s="24">
        <v>3.8882362951524738E-2</v>
      </c>
      <c r="I115" s="24">
        <v>0</v>
      </c>
      <c r="J115" s="24">
        <v>112.30846203510794</v>
      </c>
      <c r="K115" s="24">
        <v>5.3292144929115546</v>
      </c>
      <c r="L115" s="24">
        <v>0.29386642729846063</v>
      </c>
      <c r="M115" s="24">
        <v>0</v>
      </c>
      <c r="N115" s="24">
        <v>328.82626033793304</v>
      </c>
      <c r="O115" s="24">
        <v>4.309224551697989</v>
      </c>
      <c r="P115" s="24">
        <v>0</v>
      </c>
      <c r="Q115" s="24">
        <v>0</v>
      </c>
      <c r="R115" s="24">
        <v>4.183950695610314E-2</v>
      </c>
      <c r="S115" s="24">
        <v>2.090665022814838</v>
      </c>
      <c r="T115" s="24">
        <v>5.4518012049045916</v>
      </c>
      <c r="U115" s="24">
        <v>0.84434031152364297</v>
      </c>
      <c r="V115" s="24">
        <v>4.0422274194766521</v>
      </c>
      <c r="W115" s="24">
        <v>1.3283962962905802</v>
      </c>
      <c r="X115" s="24">
        <v>0.16703593168787959</v>
      </c>
      <c r="Y115" s="24">
        <v>0.99977954914814426</v>
      </c>
      <c r="Z115" s="24">
        <v>0.11307728471659642</v>
      </c>
      <c r="AA115" s="24">
        <v>0.66295038074787982</v>
      </c>
      <c r="AB115" s="24">
        <v>0.13432674633919534</v>
      </c>
      <c r="AC115" s="24">
        <v>0.32225871435104819</v>
      </c>
      <c r="AD115" s="24">
        <v>2.9698467157606694E-2</v>
      </c>
      <c r="AE115" s="24">
        <v>0.25693061836375997</v>
      </c>
      <c r="AF115" s="24">
        <v>3.720268222557406E-2</v>
      </c>
      <c r="AG115" s="24">
        <v>0</v>
      </c>
      <c r="AH115" s="24">
        <v>0</v>
      </c>
      <c r="AI115" s="24">
        <v>5.2003072118914822E-3</v>
      </c>
      <c r="AJ115" s="24">
        <v>9.8196410910709811E-3</v>
      </c>
      <c r="AK115" s="24">
        <v>0</v>
      </c>
    </row>
    <row r="116" spans="1:37" x14ac:dyDescent="0.25">
      <c r="A116" s="24" t="s">
        <v>432</v>
      </c>
      <c r="B116" s="24"/>
      <c r="C116" s="24">
        <v>0</v>
      </c>
      <c r="D116" s="24">
        <v>6.576059046788675</v>
      </c>
      <c r="E116" s="24">
        <v>400235.38222864165</v>
      </c>
      <c r="F116" s="24">
        <v>0.11980079047828418</v>
      </c>
      <c r="G116" s="24">
        <v>2.9251244353675059</v>
      </c>
      <c r="H116" s="24">
        <v>3.558611939840034E-2</v>
      </c>
      <c r="I116" s="24">
        <v>3.0570607941069436</v>
      </c>
      <c r="J116" s="24">
        <v>116.86448641319853</v>
      </c>
      <c r="K116" s="24">
        <v>20.081553014148945</v>
      </c>
      <c r="L116" s="24">
        <v>0.16170444302823367</v>
      </c>
      <c r="M116" s="24">
        <v>0</v>
      </c>
      <c r="N116" s="24">
        <v>340.32063020949539</v>
      </c>
      <c r="O116" s="24">
        <v>5.0641593009057937</v>
      </c>
      <c r="P116" s="24">
        <v>0</v>
      </c>
      <c r="Q116" s="24">
        <v>2.2333894085867895E-3</v>
      </c>
      <c r="R116" s="24">
        <v>2.431693600574069E-2</v>
      </c>
      <c r="S116" s="24">
        <v>1.9191552795467444</v>
      </c>
      <c r="T116" s="24">
        <v>5.2818844137650363</v>
      </c>
      <c r="U116" s="24">
        <v>0.83014166553432067</v>
      </c>
      <c r="V116" s="24">
        <v>3.9107087509074998</v>
      </c>
      <c r="W116" s="24">
        <v>1.2038853293495611</v>
      </c>
      <c r="X116" s="24">
        <v>0.15166231867236021</v>
      </c>
      <c r="Y116" s="24">
        <v>0.99856352112518842</v>
      </c>
      <c r="Z116" s="24">
        <v>0.15023164318904597</v>
      </c>
      <c r="AA116" s="24">
        <v>0.70863170703502576</v>
      </c>
      <c r="AB116" s="24">
        <v>0.12276130785412087</v>
      </c>
      <c r="AC116" s="24">
        <v>0.37382986889063285</v>
      </c>
      <c r="AD116" s="24">
        <v>4.6023371637580648E-2</v>
      </c>
      <c r="AE116" s="24">
        <v>0.27226867810676292</v>
      </c>
      <c r="AF116" s="24">
        <v>3.4102534776858054E-2</v>
      </c>
      <c r="AG116" s="24">
        <v>0</v>
      </c>
      <c r="AH116" s="24">
        <v>5.1804391760183104E-4</v>
      </c>
      <c r="AI116" s="24">
        <v>0</v>
      </c>
      <c r="AJ116" s="24">
        <v>1.2408363223605638E-2</v>
      </c>
      <c r="AK116" s="24">
        <v>3.888422100162504E-4</v>
      </c>
    </row>
    <row r="117" spans="1:37" x14ac:dyDescent="0.25">
      <c r="A117" s="24" t="s">
        <v>433</v>
      </c>
      <c r="B117" s="24"/>
      <c r="C117" s="24">
        <v>0</v>
      </c>
      <c r="D117" s="24">
        <v>2.624509986006045</v>
      </c>
      <c r="E117" s="24">
        <v>400235.38222864165</v>
      </c>
      <c r="F117" s="24">
        <v>9.2638385956791927E-2</v>
      </c>
      <c r="G117" s="24">
        <v>1.8841209322692105</v>
      </c>
      <c r="H117" s="24">
        <v>2.6360792740223193E-2</v>
      </c>
      <c r="I117" s="24">
        <v>0.95564437091755772</v>
      </c>
      <c r="J117" s="24">
        <v>114.74673935067287</v>
      </c>
      <c r="K117" s="24">
        <v>28.464586525789574</v>
      </c>
      <c r="L117" s="24">
        <v>0.45626975292430377</v>
      </c>
      <c r="M117" s="24">
        <v>0</v>
      </c>
      <c r="N117" s="24">
        <v>333.55258532562709</v>
      </c>
      <c r="O117" s="24">
        <v>5.1256038565271691</v>
      </c>
      <c r="P117" s="24">
        <v>0</v>
      </c>
      <c r="Q117" s="24">
        <v>1.4592653247835791E-3</v>
      </c>
      <c r="R117" s="24">
        <v>0</v>
      </c>
      <c r="S117" s="24">
        <v>1.9424961381493009</v>
      </c>
      <c r="T117" s="24">
        <v>5.4556851685291132</v>
      </c>
      <c r="U117" s="24">
        <v>0.78527503015866129</v>
      </c>
      <c r="V117" s="24">
        <v>3.8945793833449578</v>
      </c>
      <c r="W117" s="24">
        <v>1.1596941338241704</v>
      </c>
      <c r="X117" s="24">
        <v>0.13637013220471506</v>
      </c>
      <c r="Y117" s="24">
        <v>1.0173755813851455</v>
      </c>
      <c r="Z117" s="24">
        <v>0.13629838793473195</v>
      </c>
      <c r="AA117" s="24">
        <v>0.68403649896674934</v>
      </c>
      <c r="AB117" s="24">
        <v>0.12510002342668747</v>
      </c>
      <c r="AC117" s="24">
        <v>0.40337204338708088</v>
      </c>
      <c r="AD117" s="24">
        <v>3.7461921564759158E-2</v>
      </c>
      <c r="AE117" s="24">
        <v>0.27929573178519751</v>
      </c>
      <c r="AF117" s="24">
        <v>4.0622778083378636E-2</v>
      </c>
      <c r="AG117" s="24">
        <v>1.209813717988621E-2</v>
      </c>
      <c r="AH117" s="24">
        <v>0</v>
      </c>
      <c r="AI117" s="24">
        <v>1.0846493295322611E-2</v>
      </c>
      <c r="AJ117" s="24">
        <v>1.0695555250293138E-2</v>
      </c>
      <c r="AK117" s="24">
        <v>0</v>
      </c>
    </row>
    <row r="118" spans="1:37" x14ac:dyDescent="0.25">
      <c r="A118" s="24" t="s">
        <v>434</v>
      </c>
      <c r="B118" s="24"/>
      <c r="C118" s="24">
        <v>0</v>
      </c>
      <c r="D118" s="24">
        <v>7.1139536616160948</v>
      </c>
      <c r="E118" s="24">
        <v>400235.38222864165</v>
      </c>
      <c r="F118" s="24">
        <v>0</v>
      </c>
      <c r="G118" s="24">
        <v>4.2537031047066289</v>
      </c>
      <c r="H118" s="24">
        <v>7.8890766350846991E-2</v>
      </c>
      <c r="I118" s="24">
        <v>3.8622723313930787</v>
      </c>
      <c r="J118" s="24">
        <v>110.88884670980401</v>
      </c>
      <c r="K118" s="24">
        <v>21.205953730857885</v>
      </c>
      <c r="L118" s="24">
        <v>0.61000026944540797</v>
      </c>
      <c r="M118" s="24">
        <v>2.8584030264608831E-2</v>
      </c>
      <c r="N118" s="24">
        <v>334.8353960319867</v>
      </c>
      <c r="O118" s="24">
        <v>4.8109973352080955</v>
      </c>
      <c r="P118" s="24">
        <v>1.1793937402519416E-2</v>
      </c>
      <c r="Q118" s="24">
        <v>8.0472864923650798E-4</v>
      </c>
      <c r="R118" s="24">
        <v>0.14438534524403784</v>
      </c>
      <c r="S118" s="24">
        <v>2.2468382887622953</v>
      </c>
      <c r="T118" s="24">
        <v>5.8656405517926773</v>
      </c>
      <c r="U118" s="24">
        <v>1.003271643982234</v>
      </c>
      <c r="V118" s="24">
        <v>4.3493260845379877</v>
      </c>
      <c r="W118" s="24">
        <v>1.1910591126435286</v>
      </c>
      <c r="X118" s="24">
        <v>0.17531399522295485</v>
      </c>
      <c r="Y118" s="24">
        <v>1.0651927818729219</v>
      </c>
      <c r="Z118" s="24">
        <v>0.13038529151027101</v>
      </c>
      <c r="AA118" s="24">
        <v>0.65543639448157898</v>
      </c>
      <c r="AB118" s="24">
        <v>0.14139720392511396</v>
      </c>
      <c r="AC118" s="24">
        <v>0.3448747662955815</v>
      </c>
      <c r="AD118" s="24">
        <v>3.5211119022614694E-2</v>
      </c>
      <c r="AE118" s="24">
        <v>0.29408722167289403</v>
      </c>
      <c r="AF118" s="24">
        <v>4.066435270047436E-2</v>
      </c>
      <c r="AG118" s="24">
        <v>0</v>
      </c>
      <c r="AH118" s="24">
        <v>9.431669886616152E-4</v>
      </c>
      <c r="AI118" s="24">
        <v>1.6236367836469267E-2</v>
      </c>
      <c r="AJ118" s="24">
        <v>1.0135703637436863E-2</v>
      </c>
      <c r="AK118" s="24">
        <v>0</v>
      </c>
    </row>
    <row r="119" spans="1:37" x14ac:dyDescent="0.25">
      <c r="A119" s="24" t="s">
        <v>435</v>
      </c>
      <c r="B119" s="24"/>
      <c r="C119" s="24">
        <v>0</v>
      </c>
      <c r="D119" s="24">
        <v>12.351613693390776</v>
      </c>
      <c r="E119" s="24">
        <v>400235.38222864165</v>
      </c>
      <c r="F119" s="24">
        <v>0.16330154822318982</v>
      </c>
      <c r="G119" s="24">
        <v>1.6143306177786527</v>
      </c>
      <c r="H119" s="24">
        <v>0</v>
      </c>
      <c r="I119" s="24">
        <v>0</v>
      </c>
      <c r="J119" s="24">
        <v>122.64588220753498</v>
      </c>
      <c r="K119" s="24">
        <v>7.3683725364737604</v>
      </c>
      <c r="L119" s="24">
        <v>0.31041866829446618</v>
      </c>
      <c r="M119" s="24">
        <v>3.7934193785402692E-2</v>
      </c>
      <c r="N119" s="24">
        <v>257.53954590348621</v>
      </c>
      <c r="O119" s="24">
        <v>4.0795554503412133</v>
      </c>
      <c r="P119" s="24">
        <v>0</v>
      </c>
      <c r="Q119" s="24">
        <v>0</v>
      </c>
      <c r="R119" s="24">
        <v>0</v>
      </c>
      <c r="S119" s="24">
        <v>2.008226965905318</v>
      </c>
      <c r="T119" s="24">
        <v>5.5998365607114362</v>
      </c>
      <c r="U119" s="24">
        <v>0.90972046705877152</v>
      </c>
      <c r="V119" s="24">
        <v>4.2097927317282879</v>
      </c>
      <c r="W119" s="24">
        <v>1.1768287214721909</v>
      </c>
      <c r="X119" s="24">
        <v>0.16281770791302388</v>
      </c>
      <c r="Y119" s="24">
        <v>1.0414219338728752</v>
      </c>
      <c r="Z119" s="24">
        <v>0.12470536276840744</v>
      </c>
      <c r="AA119" s="24">
        <v>0.64350136349843956</v>
      </c>
      <c r="AB119" s="24">
        <v>9.2317855110621572E-2</v>
      </c>
      <c r="AC119" s="24">
        <v>0.29750867582517637</v>
      </c>
      <c r="AD119" s="24">
        <v>3.2948087177980659E-2</v>
      </c>
      <c r="AE119" s="24">
        <v>0.32112016373944424</v>
      </c>
      <c r="AF119" s="24">
        <v>4.2682566453672403E-2</v>
      </c>
      <c r="AG119" s="24">
        <v>0</v>
      </c>
      <c r="AH119" s="24">
        <v>0</v>
      </c>
      <c r="AI119" s="24">
        <v>0</v>
      </c>
      <c r="AJ119" s="24">
        <v>1.3160852783648714E-2</v>
      </c>
      <c r="AK119" s="24">
        <v>0</v>
      </c>
    </row>
    <row r="120" spans="1:37" x14ac:dyDescent="0.25">
      <c r="A120" s="24" t="s">
        <v>436</v>
      </c>
      <c r="B120" s="24"/>
      <c r="C120" s="24">
        <v>0</v>
      </c>
      <c r="D120" s="24">
        <v>10.745402850109409</v>
      </c>
      <c r="E120" s="24">
        <v>400235.38222864165</v>
      </c>
      <c r="F120" s="24">
        <v>0.22188751658555028</v>
      </c>
      <c r="G120" s="24">
        <v>3.5893655733885521</v>
      </c>
      <c r="H120" s="24">
        <v>5.5620435787332627E-4</v>
      </c>
      <c r="I120" s="24">
        <v>4.3142151036878111</v>
      </c>
      <c r="J120" s="24">
        <v>111.43668557044059</v>
      </c>
      <c r="K120" s="24">
        <v>6.8054448588593601</v>
      </c>
      <c r="L120" s="24">
        <v>0.35648635778703397</v>
      </c>
      <c r="M120" s="24">
        <v>6.4767745613801336E-3</v>
      </c>
      <c r="N120" s="24">
        <v>330.05508542519726</v>
      </c>
      <c r="O120" s="24">
        <v>4.7659392527345075</v>
      </c>
      <c r="P120" s="24">
        <v>3.1458996366571762E-2</v>
      </c>
      <c r="Q120" s="24">
        <v>0</v>
      </c>
      <c r="R120" s="24">
        <v>0.15935347575916434</v>
      </c>
      <c r="S120" s="24">
        <v>2.3155290430321855</v>
      </c>
      <c r="T120" s="24">
        <v>6.320605548678742</v>
      </c>
      <c r="U120" s="24">
        <v>1.0034942446569446</v>
      </c>
      <c r="V120" s="24">
        <v>4.1843519591452747</v>
      </c>
      <c r="W120" s="24">
        <v>1.1814342029672174</v>
      </c>
      <c r="X120" s="24">
        <v>0.19284936432738622</v>
      </c>
      <c r="Y120" s="24">
        <v>1.1069939795919526</v>
      </c>
      <c r="Z120" s="24">
        <v>0.13275143455405475</v>
      </c>
      <c r="AA120" s="24">
        <v>0.62085175997772446</v>
      </c>
      <c r="AB120" s="24">
        <v>9.5654521804331205E-2</v>
      </c>
      <c r="AC120" s="24">
        <v>0.31617818888749843</v>
      </c>
      <c r="AD120" s="24">
        <v>3.638671715638353E-2</v>
      </c>
      <c r="AE120" s="24">
        <v>0.23044092254175638</v>
      </c>
      <c r="AF120" s="24">
        <v>4.2197007482244281E-2</v>
      </c>
      <c r="AG120" s="24">
        <v>0</v>
      </c>
      <c r="AH120" s="24">
        <v>0</v>
      </c>
      <c r="AI120" s="24">
        <v>0</v>
      </c>
      <c r="AJ120" s="24">
        <v>9.1410527540858651E-3</v>
      </c>
      <c r="AK120" s="24">
        <v>0</v>
      </c>
    </row>
    <row r="121" spans="1:37" x14ac:dyDescent="0.25">
      <c r="A121" s="24" t="s">
        <v>437</v>
      </c>
      <c r="B121" s="24"/>
      <c r="C121" s="24">
        <v>0</v>
      </c>
      <c r="D121" s="24">
        <v>7.1494403529848229</v>
      </c>
      <c r="E121" s="24">
        <v>400235.38222864165</v>
      </c>
      <c r="F121" s="24">
        <v>0.246710151004494</v>
      </c>
      <c r="G121" s="24">
        <v>1.2176613114031511</v>
      </c>
      <c r="H121" s="24">
        <v>0</v>
      </c>
      <c r="I121" s="24">
        <v>1.55432468101836</v>
      </c>
      <c r="J121" s="24">
        <v>119.49104536862863</v>
      </c>
      <c r="K121" s="24">
        <v>9.5248336957202078</v>
      </c>
      <c r="L121" s="24">
        <v>0.27788010243159544</v>
      </c>
      <c r="M121" s="24">
        <v>4.0280039082214315E-2</v>
      </c>
      <c r="N121" s="24">
        <v>264.90506834395046</v>
      </c>
      <c r="O121" s="24">
        <v>4.1358080817806302</v>
      </c>
      <c r="P121" s="24">
        <v>0</v>
      </c>
      <c r="Q121" s="24">
        <v>2.8053355059325415E-3</v>
      </c>
      <c r="R121" s="24">
        <v>0.11671474392703896</v>
      </c>
      <c r="S121" s="24">
        <v>2.011030216856212</v>
      </c>
      <c r="T121" s="24">
        <v>5.4191429819273242</v>
      </c>
      <c r="U121" s="24">
        <v>0.90888238395762455</v>
      </c>
      <c r="V121" s="24">
        <v>3.9279898437592409</v>
      </c>
      <c r="W121" s="24">
        <v>1.16232135286312</v>
      </c>
      <c r="X121" s="24">
        <v>0.15054123963302757</v>
      </c>
      <c r="Y121" s="24">
        <v>0.88322221458545735</v>
      </c>
      <c r="Z121" s="24">
        <v>0.10721264373468917</v>
      </c>
      <c r="AA121" s="24">
        <v>0.61227756434340852</v>
      </c>
      <c r="AB121" s="24">
        <v>0.11683688953859048</v>
      </c>
      <c r="AC121" s="24">
        <v>0.30933490523989565</v>
      </c>
      <c r="AD121" s="24">
        <v>3.6761306717235216E-2</v>
      </c>
      <c r="AE121" s="24">
        <v>0.25975297660054442</v>
      </c>
      <c r="AF121" s="24">
        <v>3.5676197749669521E-2</v>
      </c>
      <c r="AG121" s="24">
        <v>6.5250856933215988E-3</v>
      </c>
      <c r="AH121" s="24">
        <v>0</v>
      </c>
      <c r="AI121" s="24">
        <v>4.8111425293984348E-3</v>
      </c>
      <c r="AJ121" s="24">
        <v>1.2597670616836823E-2</v>
      </c>
      <c r="AK121" s="24">
        <v>0</v>
      </c>
    </row>
    <row r="122" spans="1:37" x14ac:dyDescent="0.25">
      <c r="A122" s="24" t="s">
        <v>438</v>
      </c>
      <c r="B122" s="24"/>
      <c r="C122" s="24">
        <v>0</v>
      </c>
      <c r="D122" s="24">
        <v>4.3273953789890509</v>
      </c>
      <c r="E122" s="24">
        <v>400235.38222864165</v>
      </c>
      <c r="F122" s="24">
        <v>0.17787775468832459</v>
      </c>
      <c r="G122" s="24">
        <v>2.9741054964023337</v>
      </c>
      <c r="H122" s="24">
        <v>0</v>
      </c>
      <c r="I122" s="24">
        <v>1.5007151875624658</v>
      </c>
      <c r="J122" s="24">
        <v>125.66285874320265</v>
      </c>
      <c r="K122" s="24">
        <v>18.56051087387716</v>
      </c>
      <c r="L122" s="24">
        <v>5.7927917881080301E-2</v>
      </c>
      <c r="M122" s="24">
        <v>0</v>
      </c>
      <c r="N122" s="24">
        <v>235.29935238266921</v>
      </c>
      <c r="O122" s="24">
        <v>4.1113943470229746</v>
      </c>
      <c r="P122" s="24">
        <v>0</v>
      </c>
      <c r="Q122" s="24">
        <v>0</v>
      </c>
      <c r="R122" s="24">
        <v>7.1441762699085351E-2</v>
      </c>
      <c r="S122" s="24">
        <v>1.7819164297755492</v>
      </c>
      <c r="T122" s="24">
        <v>5.3027877059834143</v>
      </c>
      <c r="U122" s="24">
        <v>0.90825413473008121</v>
      </c>
      <c r="V122" s="24">
        <v>4.0572062111371308</v>
      </c>
      <c r="W122" s="24">
        <v>0.96367274981797491</v>
      </c>
      <c r="X122" s="24">
        <v>0.17615962828291537</v>
      </c>
      <c r="Y122" s="24">
        <v>1.1049244361217148</v>
      </c>
      <c r="Z122" s="24">
        <v>0.10407245654271319</v>
      </c>
      <c r="AA122" s="24">
        <v>0.63657951705006621</v>
      </c>
      <c r="AB122" s="24">
        <v>9.8106676974009988E-2</v>
      </c>
      <c r="AC122" s="24">
        <v>0.33688074319151196</v>
      </c>
      <c r="AD122" s="24">
        <v>4.5123065552339435E-2</v>
      </c>
      <c r="AE122" s="24">
        <v>0.22198768555017581</v>
      </c>
      <c r="AF122" s="24">
        <v>3.8905291936603296E-2</v>
      </c>
      <c r="AG122" s="24">
        <v>0</v>
      </c>
      <c r="AH122" s="24">
        <v>0</v>
      </c>
      <c r="AI122" s="24">
        <v>1.6735968120729808E-2</v>
      </c>
      <c r="AJ122" s="24">
        <v>1.0220208289202696E-2</v>
      </c>
      <c r="AK122" s="24">
        <v>0</v>
      </c>
    </row>
    <row r="123" spans="1:37" x14ac:dyDescent="0.25">
      <c r="A123" s="24" t="s">
        <v>439</v>
      </c>
      <c r="B123" s="24"/>
      <c r="C123" s="24">
        <v>0.25310422138181565</v>
      </c>
      <c r="D123" s="24">
        <v>10.583333882883705</v>
      </c>
      <c r="E123" s="24">
        <v>400235.38222864165</v>
      </c>
      <c r="F123" s="24">
        <v>0.17274494410107538</v>
      </c>
      <c r="G123" s="24">
        <v>3.260257781018042</v>
      </c>
      <c r="H123" s="24">
        <v>0</v>
      </c>
      <c r="I123" s="24">
        <v>2.098919940476736</v>
      </c>
      <c r="J123" s="24">
        <v>111.75324514229389</v>
      </c>
      <c r="K123" s="24">
        <v>16.765089461614203</v>
      </c>
      <c r="L123" s="24">
        <v>0.59029625880280023</v>
      </c>
      <c r="M123" s="24">
        <v>0</v>
      </c>
      <c r="N123" s="24">
        <v>305.69686591439</v>
      </c>
      <c r="O123" s="24">
        <v>4.4632773805109789</v>
      </c>
      <c r="P123" s="24">
        <v>0</v>
      </c>
      <c r="Q123" s="24">
        <v>0</v>
      </c>
      <c r="R123" s="24">
        <v>0.22512567510937126</v>
      </c>
      <c r="S123" s="24">
        <v>2.3723753358503821</v>
      </c>
      <c r="T123" s="24">
        <v>5.9676054362624642</v>
      </c>
      <c r="U123" s="24">
        <v>0.92669811846114614</v>
      </c>
      <c r="V123" s="24">
        <v>3.9702668054479022</v>
      </c>
      <c r="W123" s="24">
        <v>1.0364841252955466</v>
      </c>
      <c r="X123" s="24">
        <v>0.14260938395149356</v>
      </c>
      <c r="Y123" s="24">
        <v>1.0030930915211735</v>
      </c>
      <c r="Z123" s="24">
        <v>9.6487493245950323E-2</v>
      </c>
      <c r="AA123" s="24">
        <v>0.67463953045532465</v>
      </c>
      <c r="AB123" s="24">
        <v>0.13109917754327655</v>
      </c>
      <c r="AC123" s="24">
        <v>0.27280998755710972</v>
      </c>
      <c r="AD123" s="24">
        <v>3.5179907711816845E-2</v>
      </c>
      <c r="AE123" s="24">
        <v>0.33591353491065357</v>
      </c>
      <c r="AF123" s="24">
        <v>4.1463140455464807E-2</v>
      </c>
      <c r="AG123" s="24">
        <v>0</v>
      </c>
      <c r="AH123" s="24">
        <v>2.9344064169665911E-3</v>
      </c>
      <c r="AI123" s="24">
        <v>1.1179864271584024E-2</v>
      </c>
      <c r="AJ123" s="24">
        <v>1.4575184844698628E-2</v>
      </c>
      <c r="AK123" s="24">
        <v>0</v>
      </c>
    </row>
    <row r="124" spans="1:37" x14ac:dyDescent="0.25">
      <c r="A124" s="24" t="s">
        <v>440</v>
      </c>
      <c r="B124" s="24"/>
      <c r="C124" s="24">
        <v>0.25703359754662897</v>
      </c>
      <c r="D124" s="24">
        <v>9.2250938561048788</v>
      </c>
      <c r="E124" s="24">
        <v>400235.38222864165</v>
      </c>
      <c r="F124" s="24">
        <v>0.1633072574264923</v>
      </c>
      <c r="G124" s="24">
        <v>2.5146103495413032</v>
      </c>
      <c r="H124" s="24">
        <v>0</v>
      </c>
      <c r="I124" s="24">
        <v>1.0716693172960406E-2</v>
      </c>
      <c r="J124" s="24">
        <v>114.79983856575096</v>
      </c>
      <c r="K124" s="24">
        <v>9.1213158000712564</v>
      </c>
      <c r="L124" s="24">
        <v>0.12686779165639747</v>
      </c>
      <c r="M124" s="24">
        <v>0</v>
      </c>
      <c r="N124" s="24">
        <v>288.34755263805914</v>
      </c>
      <c r="O124" s="24">
        <v>4.1206165823692578</v>
      </c>
      <c r="P124" s="24">
        <v>0</v>
      </c>
      <c r="Q124" s="24">
        <v>0</v>
      </c>
      <c r="R124" s="24">
        <v>0</v>
      </c>
      <c r="S124" s="24">
        <v>2.0858051589807602</v>
      </c>
      <c r="T124" s="24">
        <v>5.6903464687595813</v>
      </c>
      <c r="U124" s="24">
        <v>0.88821532700114048</v>
      </c>
      <c r="V124" s="24">
        <v>4.4782445477766206</v>
      </c>
      <c r="W124" s="24">
        <v>1.1544397705787259</v>
      </c>
      <c r="X124" s="24">
        <v>0.13141127814556461</v>
      </c>
      <c r="Y124" s="24">
        <v>0.86967976461161267</v>
      </c>
      <c r="Z124" s="24">
        <v>0.1206946700318379</v>
      </c>
      <c r="AA124" s="24">
        <v>0.5500384828589967</v>
      </c>
      <c r="AB124" s="24">
        <v>0</v>
      </c>
      <c r="AC124" s="24">
        <v>0.2570292342390097</v>
      </c>
      <c r="AD124" s="24">
        <v>3.9348517277086166E-2</v>
      </c>
      <c r="AE124" s="24">
        <v>0.27664065380291447</v>
      </c>
      <c r="AF124" s="24">
        <v>3.6009936781374492E-2</v>
      </c>
      <c r="AG124" s="24">
        <v>0</v>
      </c>
      <c r="AH124" s="24">
        <v>1.9688068301981238E-3</v>
      </c>
      <c r="AI124" s="24">
        <v>9.2687226031270848E-3</v>
      </c>
      <c r="AJ124" s="24">
        <v>7.5810576630203231E-3</v>
      </c>
      <c r="AK124" s="24">
        <v>0</v>
      </c>
    </row>
    <row r="125" spans="1:37" x14ac:dyDescent="0.25">
      <c r="A125" s="24" t="s">
        <v>441</v>
      </c>
      <c r="B125" s="24"/>
      <c r="C125" s="24">
        <v>0</v>
      </c>
      <c r="D125" s="24">
        <v>7.5135804071341159</v>
      </c>
      <c r="E125" s="24">
        <v>400235.38222864165</v>
      </c>
      <c r="F125" s="24">
        <v>7.948286761298344E-2</v>
      </c>
      <c r="G125" s="24">
        <v>3.9434461104462328</v>
      </c>
      <c r="H125" s="24">
        <v>0</v>
      </c>
      <c r="I125" s="24">
        <v>2.7998884747879069</v>
      </c>
      <c r="J125" s="24">
        <v>118.15204590673676</v>
      </c>
      <c r="K125" s="24">
        <v>23.519465153233778</v>
      </c>
      <c r="L125" s="24">
        <v>0.2173444416459451</v>
      </c>
      <c r="M125" s="24">
        <v>1.7603430027633424</v>
      </c>
      <c r="N125" s="24">
        <v>306.48322081577845</v>
      </c>
      <c r="O125" s="24">
        <v>4.8111199971686176</v>
      </c>
      <c r="P125" s="24">
        <v>8.708431709036726E-3</v>
      </c>
      <c r="Q125" s="24">
        <v>0</v>
      </c>
      <c r="R125" s="24">
        <v>9.7338855474141291E-3</v>
      </c>
      <c r="S125" s="24">
        <v>1.856748505875808</v>
      </c>
      <c r="T125" s="24">
        <v>5.4585783525937304</v>
      </c>
      <c r="U125" s="24">
        <v>0.83565074846318887</v>
      </c>
      <c r="V125" s="24">
        <v>4.2263565705241319</v>
      </c>
      <c r="W125" s="24">
        <v>1.1486854478548303</v>
      </c>
      <c r="X125" s="24">
        <v>0.16117316863762948</v>
      </c>
      <c r="Y125" s="24">
        <v>1.0958723810174593</v>
      </c>
      <c r="Z125" s="24">
        <v>0.15774715577644943</v>
      </c>
      <c r="AA125" s="24">
        <v>0.6890318887109228</v>
      </c>
      <c r="AB125" s="24">
        <v>0.1365689197165961</v>
      </c>
      <c r="AC125" s="24">
        <v>0.30405434899581985</v>
      </c>
      <c r="AD125" s="24">
        <v>4.2514784017059506E-2</v>
      </c>
      <c r="AE125" s="24">
        <v>0.22181308775499972</v>
      </c>
      <c r="AF125" s="24">
        <v>4.4116902776577295E-2</v>
      </c>
      <c r="AG125" s="24">
        <v>0</v>
      </c>
      <c r="AH125" s="24">
        <v>2.0581194091125595E-3</v>
      </c>
      <c r="AI125" s="24">
        <v>0</v>
      </c>
      <c r="AJ125" s="24">
        <v>1.586056417910809E-2</v>
      </c>
      <c r="AK125" s="24">
        <v>0</v>
      </c>
    </row>
    <row r="126" spans="1:37" x14ac:dyDescent="0.25">
      <c r="A126" s="24" t="s">
        <v>442</v>
      </c>
      <c r="B126" s="24"/>
      <c r="C126" s="24">
        <v>0</v>
      </c>
      <c r="D126" s="24">
        <v>7.2733516856461806</v>
      </c>
      <c r="E126" s="24">
        <v>400235.38222864165</v>
      </c>
      <c r="F126" s="24">
        <v>0.16204124216757188</v>
      </c>
      <c r="G126" s="24">
        <v>3.3262614842010145</v>
      </c>
      <c r="H126" s="24">
        <v>0</v>
      </c>
      <c r="I126" s="24">
        <v>1.7399008121733455</v>
      </c>
      <c r="J126" s="24">
        <v>113.5413202093977</v>
      </c>
      <c r="K126" s="24">
        <v>12.534807609152622</v>
      </c>
      <c r="L126" s="24">
        <v>0.24140246085920244</v>
      </c>
      <c r="M126" s="24">
        <v>0</v>
      </c>
      <c r="N126" s="24">
        <v>319.32907556903467</v>
      </c>
      <c r="O126" s="24">
        <v>4.8900896842923771</v>
      </c>
      <c r="P126" s="24">
        <v>3.9922866686346072E-3</v>
      </c>
      <c r="Q126" s="24">
        <v>0</v>
      </c>
      <c r="R126" s="24">
        <v>0.14572508885496527</v>
      </c>
      <c r="S126" s="24">
        <v>1.9454104234056178</v>
      </c>
      <c r="T126" s="24">
        <v>5.4571094160713818</v>
      </c>
      <c r="U126" s="24">
        <v>0.85584755668837009</v>
      </c>
      <c r="V126" s="24">
        <v>4.046924215301015</v>
      </c>
      <c r="W126" s="24">
        <v>0.98586938193064766</v>
      </c>
      <c r="X126" s="24">
        <v>0.15477405070125277</v>
      </c>
      <c r="Y126" s="24">
        <v>1.1319485130509073</v>
      </c>
      <c r="Z126" s="24">
        <v>0.1352054379172713</v>
      </c>
      <c r="AA126" s="24">
        <v>0.70099460014424775</v>
      </c>
      <c r="AB126" s="24">
        <v>0.12785014806857242</v>
      </c>
      <c r="AC126" s="24">
        <v>0.32082124998360662</v>
      </c>
      <c r="AD126" s="24">
        <v>5.3709038842680218E-2</v>
      </c>
      <c r="AE126" s="24">
        <v>0.23224583924224018</v>
      </c>
      <c r="AF126" s="24">
        <v>4.4117320207818216E-2</v>
      </c>
      <c r="AG126" s="24">
        <v>0</v>
      </c>
      <c r="AH126" s="24">
        <v>3.9391445922674802E-3</v>
      </c>
      <c r="AI126" s="24">
        <v>1.7832344626412863E-2</v>
      </c>
      <c r="AJ126" s="24">
        <v>1.7672823979451628E-2</v>
      </c>
      <c r="AK126" s="24">
        <v>0</v>
      </c>
    </row>
    <row r="127" spans="1:37" x14ac:dyDescent="0.25">
      <c r="A127" s="24" t="s">
        <v>443</v>
      </c>
      <c r="B127" s="24"/>
      <c r="C127" s="24">
        <v>0</v>
      </c>
      <c r="D127" s="24">
        <v>7.3082232455994323</v>
      </c>
      <c r="E127" s="24">
        <v>400235.38222864165</v>
      </c>
      <c r="F127" s="24">
        <v>5.2062528074837106E-2</v>
      </c>
      <c r="G127" s="24">
        <v>2.2648390468762978</v>
      </c>
      <c r="H127" s="24">
        <v>0</v>
      </c>
      <c r="I127" s="24">
        <v>0</v>
      </c>
      <c r="J127" s="24">
        <v>134.0879128572667</v>
      </c>
      <c r="K127" s="24">
        <v>17.032866532344212</v>
      </c>
      <c r="L127" s="24">
        <v>0.24656767528724205</v>
      </c>
      <c r="M127" s="24">
        <v>0</v>
      </c>
      <c r="N127" s="24">
        <v>174.61275960604334</v>
      </c>
      <c r="O127" s="24">
        <v>4.4954078521219483</v>
      </c>
      <c r="P127" s="24">
        <v>0</v>
      </c>
      <c r="Q127" s="24">
        <v>0</v>
      </c>
      <c r="R127" s="24">
        <v>0.20613457964364879</v>
      </c>
      <c r="S127" s="24">
        <v>0.84596358893768409</v>
      </c>
      <c r="T127" s="24">
        <v>2.5820737754636416</v>
      </c>
      <c r="U127" s="24">
        <v>0.44903390617870881</v>
      </c>
      <c r="V127" s="24">
        <v>2.1457564264185462</v>
      </c>
      <c r="W127" s="24">
        <v>0.53717042316381836</v>
      </c>
      <c r="X127" s="24">
        <v>9.8576662095765641E-2</v>
      </c>
      <c r="Y127" s="24">
        <v>0.52496646585114326</v>
      </c>
      <c r="Z127" s="24">
        <v>0.11996842465376385</v>
      </c>
      <c r="AA127" s="24">
        <v>0.59504665636473608</v>
      </c>
      <c r="AB127" s="24">
        <v>0.11342060559525516</v>
      </c>
      <c r="AC127" s="24">
        <v>0.39030226911934368</v>
      </c>
      <c r="AD127" s="24">
        <v>4.3836369494721847E-2</v>
      </c>
      <c r="AE127" s="24">
        <v>0.27048316905220238</v>
      </c>
      <c r="AF127" s="24">
        <v>3.1222234632752744E-2</v>
      </c>
      <c r="AG127" s="24">
        <v>0</v>
      </c>
      <c r="AH127" s="24">
        <v>0</v>
      </c>
      <c r="AI127" s="24">
        <v>0</v>
      </c>
      <c r="AJ127" s="24">
        <v>1.3190177147234862E-2</v>
      </c>
      <c r="AK127" s="24">
        <v>0</v>
      </c>
    </row>
    <row r="128" spans="1:37" x14ac:dyDescent="0.25">
      <c r="A128" s="24" t="s">
        <v>444</v>
      </c>
      <c r="B128" s="24"/>
      <c r="C128" s="24">
        <v>0.46811461535923182</v>
      </c>
      <c r="D128" s="24">
        <v>9.1199537126379013</v>
      </c>
      <c r="E128" s="24">
        <v>400235.38222864165</v>
      </c>
      <c r="F128" s="24">
        <v>0.12538960315271588</v>
      </c>
      <c r="G128" s="24">
        <v>0</v>
      </c>
      <c r="H128" s="24">
        <v>0</v>
      </c>
      <c r="I128" s="24">
        <v>2.294793647703012</v>
      </c>
      <c r="J128" s="24">
        <v>112.46047317141334</v>
      </c>
      <c r="K128" s="24">
        <v>14.699105430715512</v>
      </c>
      <c r="L128" s="24">
        <v>0.41891996299314627</v>
      </c>
      <c r="M128" s="24">
        <v>0</v>
      </c>
      <c r="N128" s="24">
        <v>320.95975351477927</v>
      </c>
      <c r="O128" s="24">
        <v>4.5383140086652816</v>
      </c>
      <c r="P128" s="24">
        <v>0</v>
      </c>
      <c r="Q128" s="24">
        <v>1.6260178603236519E-3</v>
      </c>
      <c r="R128" s="24">
        <v>4.0531193764083352E-2</v>
      </c>
      <c r="S128" s="24">
        <v>2.2338668016052989</v>
      </c>
      <c r="T128" s="24">
        <v>5.8437194411914675</v>
      </c>
      <c r="U128" s="24">
        <v>0.90086114044252841</v>
      </c>
      <c r="V128" s="24">
        <v>4.2052751105861681</v>
      </c>
      <c r="W128" s="24">
        <v>0.99907635870314737</v>
      </c>
      <c r="X128" s="24">
        <v>0.16571356817827931</v>
      </c>
      <c r="Y128" s="24">
        <v>1.0536668545312851</v>
      </c>
      <c r="Z128" s="24">
        <v>0.11046518081568749</v>
      </c>
      <c r="AA128" s="24">
        <v>0.64818931689648707</v>
      </c>
      <c r="AB128" s="24">
        <v>0.11786370177015495</v>
      </c>
      <c r="AC128" s="24">
        <v>0.30074037267493875</v>
      </c>
      <c r="AD128" s="24">
        <v>3.2052555951918166E-2</v>
      </c>
      <c r="AE128" s="24">
        <v>0.33425924343293389</v>
      </c>
      <c r="AF128" s="24">
        <v>4.737462200936636E-2</v>
      </c>
      <c r="AG128" s="24">
        <v>0</v>
      </c>
      <c r="AH128" s="24">
        <v>0</v>
      </c>
      <c r="AI128" s="24">
        <v>1.1894283654191439E-3</v>
      </c>
      <c r="AJ128" s="24">
        <v>1.4084595907610582E-2</v>
      </c>
      <c r="AK128" s="24">
        <v>0</v>
      </c>
    </row>
    <row r="129" spans="1:37" x14ac:dyDescent="0.25">
      <c r="A129" s="24" t="s">
        <v>445</v>
      </c>
      <c r="B129" s="24"/>
      <c r="C129" s="24">
        <v>0</v>
      </c>
      <c r="D129" s="24">
        <v>5.315887335662679</v>
      </c>
      <c r="E129" s="24">
        <v>400235.38222864165</v>
      </c>
      <c r="F129" s="24">
        <v>0.30560109057346418</v>
      </c>
      <c r="G129" s="24">
        <v>0.76419660151167657</v>
      </c>
      <c r="H129" s="24">
        <v>8.5178661938318714E-3</v>
      </c>
      <c r="I129" s="24">
        <v>0</v>
      </c>
      <c r="J129" s="24">
        <v>130.89869693983931</v>
      </c>
      <c r="K129" s="24">
        <v>13.741300073932933</v>
      </c>
      <c r="L129" s="24">
        <v>0.24573643293775932</v>
      </c>
      <c r="M129" s="24">
        <v>0</v>
      </c>
      <c r="N129" s="24">
        <v>215.54817345730851</v>
      </c>
      <c r="O129" s="24">
        <v>4.1448597013019945</v>
      </c>
      <c r="P129" s="24">
        <v>0</v>
      </c>
      <c r="Q129" s="24">
        <v>1.5158582137407767E-3</v>
      </c>
      <c r="R129" s="24">
        <v>0</v>
      </c>
      <c r="S129" s="24">
        <v>1.5057001951548026</v>
      </c>
      <c r="T129" s="24">
        <v>4.1280477218758946</v>
      </c>
      <c r="U129" s="24">
        <v>0.67500376806345186</v>
      </c>
      <c r="V129" s="24">
        <v>3.1862937270459666</v>
      </c>
      <c r="W129" s="24">
        <v>0.73677389523143666</v>
      </c>
      <c r="X129" s="24">
        <v>0.13387591377052621</v>
      </c>
      <c r="Y129" s="24">
        <v>0.85629953643863299</v>
      </c>
      <c r="Z129" s="24">
        <v>0.11833457501065013</v>
      </c>
      <c r="AA129" s="24">
        <v>0.64387911834322964</v>
      </c>
      <c r="AB129" s="24">
        <v>0.10730177499154966</v>
      </c>
      <c r="AC129" s="24">
        <v>0.29198404266755651</v>
      </c>
      <c r="AD129" s="24">
        <v>3.4092584527501496E-2</v>
      </c>
      <c r="AE129" s="24">
        <v>0.20181763838344</v>
      </c>
      <c r="AF129" s="24">
        <v>4.8263205671447498E-2</v>
      </c>
      <c r="AG129" s="24">
        <v>0</v>
      </c>
      <c r="AH129" s="24">
        <v>3.9395046905236052E-3</v>
      </c>
      <c r="AI129" s="24">
        <v>2.3796956501291294E-2</v>
      </c>
      <c r="AJ129" s="24">
        <v>1.2118405081779231E-2</v>
      </c>
      <c r="AK129" s="24">
        <v>0</v>
      </c>
    </row>
    <row r="130" spans="1:37" x14ac:dyDescent="0.25">
      <c r="A130" s="24" t="s">
        <v>446</v>
      </c>
      <c r="B130" s="24"/>
      <c r="C130" s="24">
        <v>0</v>
      </c>
      <c r="D130" s="24">
        <v>10.952487817671198</v>
      </c>
      <c r="E130" s="24">
        <v>400235.38222864165</v>
      </c>
      <c r="F130" s="24">
        <v>0.19312981210169175</v>
      </c>
      <c r="G130" s="24">
        <v>2.5372114401143557</v>
      </c>
      <c r="H130" s="24">
        <v>0</v>
      </c>
      <c r="I130" s="24">
        <v>3.490164653962478</v>
      </c>
      <c r="J130" s="24">
        <v>112.4690505586187</v>
      </c>
      <c r="K130" s="24">
        <v>3.68816072409534</v>
      </c>
      <c r="L130" s="24">
        <v>6.0356944990540076E-2</v>
      </c>
      <c r="M130" s="24">
        <v>4.8309992692507025E-4</v>
      </c>
      <c r="N130" s="24">
        <v>319.4440645669884</v>
      </c>
      <c r="O130" s="24">
        <v>4.6399272230002317</v>
      </c>
      <c r="P130" s="24">
        <v>2.0856820740266731E-2</v>
      </c>
      <c r="Q130" s="24">
        <v>4.6631512394598919E-3</v>
      </c>
      <c r="R130" s="24">
        <v>0</v>
      </c>
      <c r="S130" s="24">
        <v>2.2223605500878949</v>
      </c>
      <c r="T130" s="24">
        <v>5.5411687154618825</v>
      </c>
      <c r="U130" s="24">
        <v>0.91806750812382543</v>
      </c>
      <c r="V130" s="24">
        <v>4.0789889318201116</v>
      </c>
      <c r="W130" s="24">
        <v>1.0761780518570756</v>
      </c>
      <c r="X130" s="24">
        <v>0.15102874815884956</v>
      </c>
      <c r="Y130" s="24">
        <v>0.93567073564104375</v>
      </c>
      <c r="Z130" s="24">
        <v>0.10467477987225213</v>
      </c>
      <c r="AA130" s="24">
        <v>0.51806832578554918</v>
      </c>
      <c r="AB130" s="24">
        <v>0.12728044892415447</v>
      </c>
      <c r="AC130" s="24">
        <v>0.3592572997177178</v>
      </c>
      <c r="AD130" s="24">
        <v>5.9174998789676699E-2</v>
      </c>
      <c r="AE130" s="24">
        <v>0.22948913047426006</v>
      </c>
      <c r="AF130" s="24">
        <v>4.8648694399365554E-2</v>
      </c>
      <c r="AG130" s="24">
        <v>0</v>
      </c>
      <c r="AH130" s="24">
        <v>0</v>
      </c>
      <c r="AI130" s="24">
        <v>5.2012995555933703E-3</v>
      </c>
      <c r="AJ130" s="24">
        <v>1.45070201383228E-2</v>
      </c>
      <c r="AK130" s="24">
        <v>8.4110024631681916E-4</v>
      </c>
    </row>
    <row r="131" spans="1:37" x14ac:dyDescent="0.25">
      <c r="A131" s="24" t="s">
        <v>447</v>
      </c>
      <c r="B131" s="24"/>
      <c r="C131" s="24">
        <v>0</v>
      </c>
      <c r="D131" s="24">
        <v>6.7923583787812074</v>
      </c>
      <c r="E131" s="24">
        <v>400235.38222864165</v>
      </c>
      <c r="F131" s="24">
        <v>0</v>
      </c>
      <c r="G131" s="24">
        <v>0</v>
      </c>
      <c r="H131" s="24">
        <v>0</v>
      </c>
      <c r="I131" s="24">
        <v>3.2697057177705089</v>
      </c>
      <c r="J131" s="24">
        <v>117.03049327981871</v>
      </c>
      <c r="K131" s="24">
        <v>10.303048048963475</v>
      </c>
      <c r="L131" s="24">
        <v>0.13660835213261402</v>
      </c>
      <c r="M131" s="24">
        <v>0</v>
      </c>
      <c r="N131" s="24">
        <v>276.16325651239896</v>
      </c>
      <c r="O131" s="24">
        <v>3.8880561016426736</v>
      </c>
      <c r="P131" s="24">
        <v>0</v>
      </c>
      <c r="Q131" s="24">
        <v>0</v>
      </c>
      <c r="R131" s="24">
        <v>1.3355479891333092E-2</v>
      </c>
      <c r="S131" s="24">
        <v>2.0479914358207099</v>
      </c>
      <c r="T131" s="24">
        <v>5.8022487144607178</v>
      </c>
      <c r="U131" s="24">
        <v>0.90836083004453705</v>
      </c>
      <c r="V131" s="24">
        <v>4.1169272830522043</v>
      </c>
      <c r="W131" s="24">
        <v>1.0622774502956476</v>
      </c>
      <c r="X131" s="24">
        <v>0.17107166397929996</v>
      </c>
      <c r="Y131" s="24">
        <v>0.99215133924119137</v>
      </c>
      <c r="Z131" s="24">
        <v>0.14120610101215358</v>
      </c>
      <c r="AA131" s="24">
        <v>0.72840843587373649</v>
      </c>
      <c r="AB131" s="24">
        <v>0.10764335245373688</v>
      </c>
      <c r="AC131" s="24">
        <v>0.29914380317350364</v>
      </c>
      <c r="AD131" s="24">
        <v>3.6528072374850909E-2</v>
      </c>
      <c r="AE131" s="24">
        <v>0.21146378913990269</v>
      </c>
      <c r="AF131" s="24">
        <v>3.0258301158619844E-2</v>
      </c>
      <c r="AG131" s="24">
        <v>0</v>
      </c>
      <c r="AH131" s="24">
        <v>0</v>
      </c>
      <c r="AI131" s="24">
        <v>8.0316562562744512E-3</v>
      </c>
      <c r="AJ131" s="24">
        <v>1.1365931159308699E-2</v>
      </c>
      <c r="AK131" s="24">
        <v>4.3979621246067742E-4</v>
      </c>
    </row>
    <row r="132" spans="1:37" x14ac:dyDescent="0.25">
      <c r="A132" s="24" t="s">
        <v>448</v>
      </c>
      <c r="B132" s="24"/>
      <c r="C132" s="24">
        <v>0.51020804409247178</v>
      </c>
      <c r="D132" s="24">
        <v>5.62093960500866</v>
      </c>
      <c r="E132" s="24">
        <v>400235.38222864165</v>
      </c>
      <c r="F132" s="24">
        <v>0.4726887538372424</v>
      </c>
      <c r="G132" s="24">
        <v>4.2247926622391985</v>
      </c>
      <c r="H132" s="24">
        <v>2.9187399264164041E-3</v>
      </c>
      <c r="I132" s="24">
        <v>0.22358244921009773</v>
      </c>
      <c r="J132" s="24">
        <v>117.5818061627964</v>
      </c>
      <c r="K132" s="24">
        <v>10.74853267119836</v>
      </c>
      <c r="L132" s="24">
        <v>0.33733352218108975</v>
      </c>
      <c r="M132" s="24">
        <v>0</v>
      </c>
      <c r="N132" s="24">
        <v>307.63499681578202</v>
      </c>
      <c r="O132" s="24">
        <v>4.728762504852936</v>
      </c>
      <c r="P132" s="24">
        <v>3.5634451618150251E-2</v>
      </c>
      <c r="Q132" s="24">
        <v>1.5461922000470779E-3</v>
      </c>
      <c r="R132" s="24">
        <v>0.15875826286244724</v>
      </c>
      <c r="S132" s="24">
        <v>1.7449337940743459</v>
      </c>
      <c r="T132" s="24">
        <v>5.0871073787468859</v>
      </c>
      <c r="U132" s="24">
        <v>0.8242859650452532</v>
      </c>
      <c r="V132" s="24">
        <v>4.0240922885739838</v>
      </c>
      <c r="W132" s="24">
        <v>0.93312959500721515</v>
      </c>
      <c r="X132" s="24">
        <v>0.17001780669579228</v>
      </c>
      <c r="Y132" s="24">
        <v>1.2412020020501897</v>
      </c>
      <c r="Z132" s="24">
        <v>0.12133504789763239</v>
      </c>
      <c r="AA132" s="24">
        <v>0.76967733238728442</v>
      </c>
      <c r="AB132" s="24">
        <v>0.10300717345545352</v>
      </c>
      <c r="AC132" s="24">
        <v>0.35949464916811075</v>
      </c>
      <c r="AD132" s="24">
        <v>4.974755511952729E-2</v>
      </c>
      <c r="AE132" s="24">
        <v>0.29687539316678418</v>
      </c>
      <c r="AF132" s="24">
        <v>4.0778267220147144E-2</v>
      </c>
      <c r="AG132" s="24">
        <v>0</v>
      </c>
      <c r="AH132" s="24">
        <v>0</v>
      </c>
      <c r="AI132" s="24">
        <v>0</v>
      </c>
      <c r="AJ132" s="24">
        <v>1.1911690231463112E-2</v>
      </c>
      <c r="AK132" s="24">
        <v>0</v>
      </c>
    </row>
    <row r="133" spans="1:37" x14ac:dyDescent="0.25">
      <c r="A133" s="24" t="s">
        <v>449</v>
      </c>
      <c r="B133" s="24"/>
      <c r="C133" s="24">
        <v>0</v>
      </c>
      <c r="D133" s="24">
        <v>8.3459668425552938</v>
      </c>
      <c r="E133" s="24">
        <v>400235.38222864165</v>
      </c>
      <c r="F133" s="24">
        <v>5.5348836452376218E-2</v>
      </c>
      <c r="G133" s="24">
        <v>2.6513217876504851</v>
      </c>
      <c r="H133" s="24">
        <v>0</v>
      </c>
      <c r="I133" s="24">
        <v>0.72690678372803752</v>
      </c>
      <c r="J133" s="24">
        <v>115.64831482018852</v>
      </c>
      <c r="K133" s="24">
        <v>20.253315024884767</v>
      </c>
      <c r="L133" s="24">
        <v>0.35360591491013155</v>
      </c>
      <c r="M133" s="24">
        <v>1.7768324860921028E-5</v>
      </c>
      <c r="N133" s="24">
        <v>284.85317547653779</v>
      </c>
      <c r="O133" s="24">
        <v>4.0048053992969344</v>
      </c>
      <c r="P133" s="24">
        <v>2.0351978351257644E-2</v>
      </c>
      <c r="Q133" s="24">
        <v>1.5442093201980622E-3</v>
      </c>
      <c r="R133" s="24">
        <v>0</v>
      </c>
      <c r="S133" s="24">
        <v>2.2404053816684386</v>
      </c>
      <c r="T133" s="24">
        <v>5.8450524247866813</v>
      </c>
      <c r="U133" s="24">
        <v>0.93729480026887069</v>
      </c>
      <c r="V133" s="24">
        <v>4.1862664680486139</v>
      </c>
      <c r="W133" s="24">
        <v>1.2014859933859925</v>
      </c>
      <c r="X133" s="24">
        <v>0.1711146698533495</v>
      </c>
      <c r="Y133" s="24">
        <v>0.92977590244801123</v>
      </c>
      <c r="Z133" s="24">
        <v>0.10181569428654053</v>
      </c>
      <c r="AA133" s="24">
        <v>0.64580219950330642</v>
      </c>
      <c r="AB133" s="24">
        <v>8.5728356325211211E-2</v>
      </c>
      <c r="AC133" s="24">
        <v>0.32916950204933842</v>
      </c>
      <c r="AD133" s="24">
        <v>3.4927733798812158E-2</v>
      </c>
      <c r="AE133" s="24">
        <v>0.34139436935073536</v>
      </c>
      <c r="AF133" s="24">
        <v>4.3522876355934395E-2</v>
      </c>
      <c r="AG133" s="24">
        <v>6.421950520301643E-3</v>
      </c>
      <c r="AH133" s="24">
        <v>0</v>
      </c>
      <c r="AI133" s="24">
        <v>8.1205222457132048E-3</v>
      </c>
      <c r="AJ133" s="24">
        <v>9.8433318900565427E-3</v>
      </c>
      <c r="AK133" s="24">
        <v>0</v>
      </c>
    </row>
    <row r="134" spans="1:37" x14ac:dyDescent="0.25">
      <c r="A134" s="24" t="s">
        <v>450</v>
      </c>
      <c r="B134" s="24"/>
      <c r="C134" s="24">
        <v>0</v>
      </c>
      <c r="D134" s="24">
        <v>6.7591273999940951</v>
      </c>
      <c r="E134" s="24">
        <v>400235.38222864165</v>
      </c>
      <c r="F134" s="24">
        <v>9.5451712915386511E-2</v>
      </c>
      <c r="G134" s="24">
        <v>0.37260916555666229</v>
      </c>
      <c r="H134" s="24">
        <v>6.3007537283680928E-2</v>
      </c>
      <c r="I134" s="24">
        <v>0</v>
      </c>
      <c r="J134" s="24">
        <v>118.38641947250551</v>
      </c>
      <c r="K134" s="24">
        <v>10.597187098260816</v>
      </c>
      <c r="L134" s="24">
        <v>0.40571769289964343</v>
      </c>
      <c r="M134" s="24">
        <v>0</v>
      </c>
      <c r="N134" s="24">
        <v>280.50897387147472</v>
      </c>
      <c r="O134" s="24">
        <v>4.1209342403293849</v>
      </c>
      <c r="P134" s="24">
        <v>0</v>
      </c>
      <c r="Q134" s="24">
        <v>3.0081667237669032E-3</v>
      </c>
      <c r="R134" s="24">
        <v>0.22649825347360339</v>
      </c>
      <c r="S134" s="24">
        <v>2.1023191705642557</v>
      </c>
      <c r="T134" s="24">
        <v>5.8392741718177259</v>
      </c>
      <c r="U134" s="24">
        <v>0.97058852149337571</v>
      </c>
      <c r="V134" s="24">
        <v>4.0463783386433434</v>
      </c>
      <c r="W134" s="24">
        <v>0.97516157040395068</v>
      </c>
      <c r="X134" s="24">
        <v>0.16158303431347482</v>
      </c>
      <c r="Y134" s="24">
        <v>0.88743997006352537</v>
      </c>
      <c r="Z134" s="24">
        <v>0.13956468795666346</v>
      </c>
      <c r="AA134" s="24">
        <v>0.6536546761350559</v>
      </c>
      <c r="AB134" s="24">
        <v>0.10449259114497658</v>
      </c>
      <c r="AC134" s="24">
        <v>0.32061610093660664</v>
      </c>
      <c r="AD134" s="24">
        <v>3.5761176359395457E-2</v>
      </c>
      <c r="AE134" s="24">
        <v>0.24061813853311098</v>
      </c>
      <c r="AF134" s="24">
        <v>4.4023893496794683E-2</v>
      </c>
      <c r="AG134" s="24">
        <v>0</v>
      </c>
      <c r="AH134" s="24">
        <v>1.9648326467133857E-3</v>
      </c>
      <c r="AI134" s="24">
        <v>1.5175591536911935E-2</v>
      </c>
      <c r="AJ134" s="24">
        <v>1.0079875141918895E-2</v>
      </c>
      <c r="AK134" s="24">
        <v>0</v>
      </c>
    </row>
    <row r="135" spans="1:37" x14ac:dyDescent="0.25">
      <c r="A135" s="24" t="s">
        <v>451</v>
      </c>
      <c r="B135" s="24"/>
      <c r="C135" s="24">
        <v>0</v>
      </c>
      <c r="D135" s="24">
        <v>7.6709870497108277</v>
      </c>
      <c r="E135" s="24">
        <v>400235.38222864165</v>
      </c>
      <c r="F135" s="24">
        <v>6.8747970503263145E-2</v>
      </c>
      <c r="G135" s="24">
        <v>2.4416964694659318</v>
      </c>
      <c r="H135" s="24">
        <v>0</v>
      </c>
      <c r="I135" s="24">
        <v>0.43968835124246697</v>
      </c>
      <c r="J135" s="24">
        <v>114.66767790524872</v>
      </c>
      <c r="K135" s="24">
        <v>17.570507238491487</v>
      </c>
      <c r="L135" s="24">
        <v>0.12166007752560329</v>
      </c>
      <c r="M135" s="24">
        <v>0</v>
      </c>
      <c r="N135" s="24">
        <v>301.25439597692525</v>
      </c>
      <c r="O135" s="24">
        <v>4.2796045416261723</v>
      </c>
      <c r="P135" s="24">
        <v>0</v>
      </c>
      <c r="Q135" s="24">
        <v>1.4573531669205965E-3</v>
      </c>
      <c r="R135" s="24">
        <v>9.8763760496384079E-2</v>
      </c>
      <c r="S135" s="24">
        <v>2.1190310991147068</v>
      </c>
      <c r="T135" s="24">
        <v>5.6507437307255168</v>
      </c>
      <c r="U135" s="24">
        <v>0.91335209181245414</v>
      </c>
      <c r="V135" s="24">
        <v>4.3389754020250768</v>
      </c>
      <c r="W135" s="24">
        <v>1.1541212306421584</v>
      </c>
      <c r="X135" s="24">
        <v>0.16499392026775578</v>
      </c>
      <c r="Y135" s="24">
        <v>0.9583740263754037</v>
      </c>
      <c r="Z135" s="24">
        <v>0.10564911784828963</v>
      </c>
      <c r="AA135" s="24">
        <v>0.73344174883717617</v>
      </c>
      <c r="AB135" s="24">
        <v>0.1257530627690967</v>
      </c>
      <c r="AC135" s="24">
        <v>0.27418760654694113</v>
      </c>
      <c r="AD135" s="24">
        <v>5.1427378868813871E-2</v>
      </c>
      <c r="AE135" s="24">
        <v>0.28830285662780264</v>
      </c>
      <c r="AF135" s="24">
        <v>3.4062759410005451E-2</v>
      </c>
      <c r="AG135" s="24">
        <v>0</v>
      </c>
      <c r="AH135" s="24">
        <v>0</v>
      </c>
      <c r="AI135" s="24">
        <v>1.6399560521305812E-2</v>
      </c>
      <c r="AJ135" s="24">
        <v>1.0735506669070648E-2</v>
      </c>
      <c r="AK135" s="24">
        <v>0</v>
      </c>
    </row>
    <row r="136" spans="1:37" x14ac:dyDescent="0.25">
      <c r="A136" s="24" t="s">
        <v>452</v>
      </c>
      <c r="B136" s="24"/>
      <c r="C136" s="24">
        <v>0</v>
      </c>
      <c r="D136" s="24">
        <v>8.4621825837877136</v>
      </c>
      <c r="E136" s="24">
        <v>400235.38222864165</v>
      </c>
      <c r="F136" s="24">
        <v>0.24716864085529305</v>
      </c>
      <c r="G136" s="24">
        <v>2.8852186357500167</v>
      </c>
      <c r="H136" s="24">
        <v>4.7935674751582828E-3</v>
      </c>
      <c r="I136" s="24">
        <v>4.1655994575532942</v>
      </c>
      <c r="J136" s="24">
        <v>117.70261274211522</v>
      </c>
      <c r="K136" s="24">
        <v>13.806571048417094</v>
      </c>
      <c r="L136" s="24">
        <v>0.15296350323726277</v>
      </c>
      <c r="M136" s="24">
        <v>2.8148722686422205E-2</v>
      </c>
      <c r="N136" s="24">
        <v>265.52033795546873</v>
      </c>
      <c r="O136" s="24">
        <v>3.7719036361668583</v>
      </c>
      <c r="P136" s="24">
        <v>1.231027356753484E-2</v>
      </c>
      <c r="Q136" s="24">
        <v>1.5579739729542101E-3</v>
      </c>
      <c r="R136" s="24">
        <v>0</v>
      </c>
      <c r="S136" s="24">
        <v>2.4431869956356507</v>
      </c>
      <c r="T136" s="24">
        <v>5.8705715789021244</v>
      </c>
      <c r="U136" s="24">
        <v>0.9318078688400151</v>
      </c>
      <c r="V136" s="24">
        <v>4.1661399146372933</v>
      </c>
      <c r="W136" s="24">
        <v>0.95721927573116816</v>
      </c>
      <c r="X136" s="24">
        <v>0.12403886513003323</v>
      </c>
      <c r="Y136" s="24">
        <v>0.82847871068425161</v>
      </c>
      <c r="Z136" s="24">
        <v>0.1218619666228299</v>
      </c>
      <c r="AA136" s="24">
        <v>0.60403618922784974</v>
      </c>
      <c r="AB136" s="24">
        <v>0.10646612106365506</v>
      </c>
      <c r="AC136" s="24">
        <v>0.22938771147650291</v>
      </c>
      <c r="AD136" s="24">
        <v>3.0715316863304837E-2</v>
      </c>
      <c r="AE136" s="24">
        <v>0.22658941385983589</v>
      </c>
      <c r="AF136" s="24">
        <v>3.7165871419001323E-2</v>
      </c>
      <c r="AG136" s="24">
        <v>0</v>
      </c>
      <c r="AH136" s="24">
        <v>6.7706719803585134E-4</v>
      </c>
      <c r="AI136" s="24">
        <v>0</v>
      </c>
      <c r="AJ136" s="24">
        <v>1.0977278782639498E-2</v>
      </c>
      <c r="AK136" s="24">
        <v>0</v>
      </c>
    </row>
    <row r="137" spans="1:37" x14ac:dyDescent="0.25">
      <c r="A137" s="24" t="s">
        <v>453</v>
      </c>
      <c r="B137" s="24"/>
      <c r="C137" s="24">
        <v>0</v>
      </c>
      <c r="D137" s="24">
        <v>7.6391359077116636</v>
      </c>
      <c r="E137" s="24">
        <v>400235.38222864165</v>
      </c>
      <c r="F137" s="24">
        <v>0.19324449138848362</v>
      </c>
      <c r="G137" s="24">
        <v>1.4444834897275687</v>
      </c>
      <c r="H137" s="24">
        <v>4.7821766394469459E-2</v>
      </c>
      <c r="I137" s="24">
        <v>0</v>
      </c>
      <c r="J137" s="24">
        <v>116.46660164619661</v>
      </c>
      <c r="K137" s="24">
        <v>12.142109382976209</v>
      </c>
      <c r="L137" s="24">
        <v>0.37400053538422462</v>
      </c>
      <c r="M137" s="24">
        <v>0</v>
      </c>
      <c r="N137" s="24">
        <v>272.51629561914564</v>
      </c>
      <c r="O137" s="24">
        <v>3.8939775008055855</v>
      </c>
      <c r="P137" s="24">
        <v>0</v>
      </c>
      <c r="Q137" s="24">
        <v>1.4596642754891463E-3</v>
      </c>
      <c r="R137" s="24">
        <v>3.6116374043645184E-2</v>
      </c>
      <c r="S137" s="24">
        <v>2.3075118369768068</v>
      </c>
      <c r="T137" s="24">
        <v>5.929051926803556</v>
      </c>
      <c r="U137" s="24">
        <v>1.0100115079318965</v>
      </c>
      <c r="V137" s="24">
        <v>4.2548661978467823</v>
      </c>
      <c r="W137" s="24">
        <v>0.73653307905497167</v>
      </c>
      <c r="X137" s="24">
        <v>0.1937400989692076</v>
      </c>
      <c r="Y137" s="24">
        <v>0.94310789893357017</v>
      </c>
      <c r="Z137" s="24">
        <v>0.1152678223326892</v>
      </c>
      <c r="AA137" s="24">
        <v>0.67252478172905872</v>
      </c>
      <c r="AB137" s="24">
        <v>0.10848447693130786</v>
      </c>
      <c r="AC137" s="24">
        <v>0.26578822276866954</v>
      </c>
      <c r="AD137" s="24">
        <v>3.6825892733256149E-2</v>
      </c>
      <c r="AE137" s="24">
        <v>0.19527779701851428</v>
      </c>
      <c r="AF137" s="24">
        <v>3.6401288198841891E-2</v>
      </c>
      <c r="AG137" s="24">
        <v>0</v>
      </c>
      <c r="AH137" s="24">
        <v>0</v>
      </c>
      <c r="AI137" s="24">
        <v>0</v>
      </c>
      <c r="AJ137" s="24">
        <v>1.0757456890354991E-2</v>
      </c>
      <c r="AK137" s="24">
        <v>0</v>
      </c>
    </row>
    <row r="138" spans="1:37" x14ac:dyDescent="0.25">
      <c r="A138" s="24" t="s">
        <v>454</v>
      </c>
      <c r="B138" s="24"/>
      <c r="C138" s="24">
        <v>0</v>
      </c>
      <c r="D138" s="24">
        <v>15.01333547974574</v>
      </c>
      <c r="E138" s="24">
        <v>400235.38222864165</v>
      </c>
      <c r="F138" s="24">
        <v>0.10556849198482987</v>
      </c>
      <c r="G138" s="24">
        <v>1.8268583290659977</v>
      </c>
      <c r="H138" s="24">
        <v>3.4859805323608287E-2</v>
      </c>
      <c r="I138" s="24">
        <v>0</v>
      </c>
      <c r="J138" s="24">
        <v>120.44612569838053</v>
      </c>
      <c r="K138" s="24">
        <v>25.170059354316134</v>
      </c>
      <c r="L138" s="24">
        <v>0.37101350762985608</v>
      </c>
      <c r="M138" s="24">
        <v>2.9262808866013297E-2</v>
      </c>
      <c r="N138" s="24">
        <v>273.23512221148792</v>
      </c>
      <c r="O138" s="24">
        <v>3.6069183722892069</v>
      </c>
      <c r="P138" s="24">
        <v>3.562911711799651E-2</v>
      </c>
      <c r="Q138" s="24">
        <v>0</v>
      </c>
      <c r="R138" s="24">
        <v>0.120340194289075</v>
      </c>
      <c r="S138" s="24">
        <v>1.9550433438352242</v>
      </c>
      <c r="T138" s="24">
        <v>5.4605900959815656</v>
      </c>
      <c r="U138" s="24">
        <v>0.89096915157731227</v>
      </c>
      <c r="V138" s="24">
        <v>4.1896130621032102</v>
      </c>
      <c r="W138" s="24">
        <v>1.2071740599586869</v>
      </c>
      <c r="X138" s="24">
        <v>0.17312907917313888</v>
      </c>
      <c r="Y138" s="24">
        <v>0.8682089615416243</v>
      </c>
      <c r="Z138" s="24">
        <v>0.10910843753121617</v>
      </c>
      <c r="AA138" s="24">
        <v>0.55173351451203834</v>
      </c>
      <c r="AB138" s="24">
        <v>0.14849067639921407</v>
      </c>
      <c r="AC138" s="24">
        <v>0.26678569545070746</v>
      </c>
      <c r="AD138" s="24">
        <v>2.8518548796331769E-2</v>
      </c>
      <c r="AE138" s="24">
        <v>0.27557869300867227</v>
      </c>
      <c r="AF138" s="24">
        <v>4.7097833508056464E-2</v>
      </c>
      <c r="AG138" s="24">
        <v>0</v>
      </c>
      <c r="AH138" s="24">
        <v>1.0687806169134408E-3</v>
      </c>
      <c r="AI138" s="24">
        <v>6.4664330963652358E-3</v>
      </c>
      <c r="AJ138" s="24">
        <v>8.2380501830292049E-3</v>
      </c>
      <c r="AK138" s="24">
        <v>0</v>
      </c>
    </row>
    <row r="139" spans="1:37" x14ac:dyDescent="0.25">
      <c r="A139" s="24" t="s">
        <v>455</v>
      </c>
      <c r="B139" s="24"/>
      <c r="C139" s="24">
        <v>0</v>
      </c>
      <c r="D139" s="24">
        <v>11.545774359979777</v>
      </c>
      <c r="E139" s="24">
        <v>400235.38222864165</v>
      </c>
      <c r="F139" s="24">
        <v>0</v>
      </c>
      <c r="G139" s="24">
        <v>2.7992746194812423</v>
      </c>
      <c r="H139" s="24">
        <v>0</v>
      </c>
      <c r="I139" s="24">
        <v>2.1474183176596235</v>
      </c>
      <c r="J139" s="24">
        <v>121.86699448242592</v>
      </c>
      <c r="K139" s="24">
        <v>10.191834286652933</v>
      </c>
      <c r="L139" s="24">
        <v>0.4247887145270457</v>
      </c>
      <c r="M139" s="24">
        <v>0</v>
      </c>
      <c r="N139" s="24">
        <v>272.63966973632546</v>
      </c>
      <c r="O139" s="24">
        <v>4.3054483291694723</v>
      </c>
      <c r="P139" s="24">
        <v>4.084801403671348E-3</v>
      </c>
      <c r="Q139" s="24">
        <v>0</v>
      </c>
      <c r="R139" s="24">
        <v>9.5395457015402321E-2</v>
      </c>
      <c r="S139" s="24">
        <v>2.2085195603423671</v>
      </c>
      <c r="T139" s="24">
        <v>5.7229498223276032</v>
      </c>
      <c r="U139" s="24">
        <v>0.90708422654054088</v>
      </c>
      <c r="V139" s="24">
        <v>3.9719095281983261</v>
      </c>
      <c r="W139" s="24">
        <v>1.1693222700125803</v>
      </c>
      <c r="X139" s="24">
        <v>0.15363738508589653</v>
      </c>
      <c r="Y139" s="24">
        <v>1.1042642172174599</v>
      </c>
      <c r="Z139" s="24">
        <v>0.12309223039875077</v>
      </c>
      <c r="AA139" s="24">
        <v>0.60095966559009428</v>
      </c>
      <c r="AB139" s="24">
        <v>0.13050808922935608</v>
      </c>
      <c r="AC139" s="24">
        <v>0.26573196316060349</v>
      </c>
      <c r="AD139" s="24">
        <v>3.2523395676174252E-2</v>
      </c>
      <c r="AE139" s="24">
        <v>0.28564204525294645</v>
      </c>
      <c r="AF139" s="24">
        <v>4.6477640780113537E-2</v>
      </c>
      <c r="AG139" s="24">
        <v>0</v>
      </c>
      <c r="AH139" s="24">
        <v>0</v>
      </c>
      <c r="AI139" s="24">
        <v>1.0944714136345339E-2</v>
      </c>
      <c r="AJ139" s="24">
        <v>1.2380910212096655E-2</v>
      </c>
      <c r="AK139" s="24">
        <v>0</v>
      </c>
    </row>
    <row r="140" spans="1:37" x14ac:dyDescent="0.25">
      <c r="A140" s="24" t="s">
        <v>456</v>
      </c>
      <c r="B140" s="24"/>
      <c r="C140" s="24">
        <v>0</v>
      </c>
      <c r="D140" s="24">
        <v>11.302399909886942</v>
      </c>
      <c r="E140" s="24">
        <v>400235.38222864165</v>
      </c>
      <c r="F140" s="24">
        <v>7.3506024148161681E-2</v>
      </c>
      <c r="G140" s="24">
        <v>0</v>
      </c>
      <c r="H140" s="24">
        <v>0</v>
      </c>
      <c r="I140" s="24">
        <v>1.9602679405720154</v>
      </c>
      <c r="J140" s="24">
        <v>120.97576541266591</v>
      </c>
      <c r="K140" s="24">
        <v>10.988500743167515</v>
      </c>
      <c r="L140" s="24">
        <v>0.43515632261884951</v>
      </c>
      <c r="M140" s="24">
        <v>0</v>
      </c>
      <c r="N140" s="24">
        <v>266.50045665173013</v>
      </c>
      <c r="O140" s="24">
        <v>4.3881611599206902</v>
      </c>
      <c r="P140" s="24">
        <v>1.7860270638461644E-3</v>
      </c>
      <c r="Q140" s="24">
        <v>0</v>
      </c>
      <c r="R140" s="24">
        <v>0.17263958585680547</v>
      </c>
      <c r="S140" s="24">
        <v>1.9859904896064209</v>
      </c>
      <c r="T140" s="24">
        <v>5.292334282512666</v>
      </c>
      <c r="U140" s="24">
        <v>0.88276133352537822</v>
      </c>
      <c r="V140" s="24">
        <v>4.2925208967392852</v>
      </c>
      <c r="W140" s="24">
        <v>1.0636776341954357</v>
      </c>
      <c r="X140" s="24">
        <v>0.13291534656396425</v>
      </c>
      <c r="Y140" s="24">
        <v>1.062903007527517</v>
      </c>
      <c r="Z140" s="24">
        <v>0.14490700578004503</v>
      </c>
      <c r="AA140" s="24">
        <v>0.63342010294454576</v>
      </c>
      <c r="AB140" s="24">
        <v>0.12662965388068823</v>
      </c>
      <c r="AC140" s="24">
        <v>0.24618880826637118</v>
      </c>
      <c r="AD140" s="24">
        <v>5.1026946331736815E-2</v>
      </c>
      <c r="AE140" s="24">
        <v>0.26057785825423918</v>
      </c>
      <c r="AF140" s="24">
        <v>4.2383392860028075E-2</v>
      </c>
      <c r="AG140" s="24">
        <v>0</v>
      </c>
      <c r="AH140" s="24">
        <v>3.1900817864695999E-3</v>
      </c>
      <c r="AI140" s="24">
        <v>1.6742761971431418E-3</v>
      </c>
      <c r="AJ140" s="24">
        <v>9.2684097358627822E-3</v>
      </c>
      <c r="AK140" s="24">
        <v>0</v>
      </c>
    </row>
    <row r="141" spans="1:37" x14ac:dyDescent="0.25">
      <c r="A141" s="24" t="s">
        <v>457</v>
      </c>
      <c r="B141" s="24"/>
      <c r="C141" s="24">
        <v>0</v>
      </c>
      <c r="D141" s="24">
        <v>9.1634888632747042</v>
      </c>
      <c r="E141" s="24">
        <v>400235.38222864165</v>
      </c>
      <c r="F141" s="24">
        <v>0.13655266365199503</v>
      </c>
      <c r="G141" s="24">
        <v>3.2361164378071363</v>
      </c>
      <c r="H141" s="24">
        <v>0</v>
      </c>
      <c r="I141" s="24">
        <v>1.5550198396804664</v>
      </c>
      <c r="J141" s="24">
        <v>124.914306277035</v>
      </c>
      <c r="K141" s="24">
        <v>20.030502631783573</v>
      </c>
      <c r="L141" s="24">
        <v>0.30571848001865526</v>
      </c>
      <c r="M141" s="24">
        <v>4.4431886937546395E-3</v>
      </c>
      <c r="N141" s="24">
        <v>245.15050513944777</v>
      </c>
      <c r="O141" s="24">
        <v>4.3998960477789026</v>
      </c>
      <c r="P141" s="24">
        <v>4.5060067886951308E-3</v>
      </c>
      <c r="Q141" s="24">
        <v>0</v>
      </c>
      <c r="R141" s="24">
        <v>0</v>
      </c>
      <c r="S141" s="24">
        <v>1.3537037524580036</v>
      </c>
      <c r="T141" s="24">
        <v>3.9363115364307899</v>
      </c>
      <c r="U141" s="24">
        <v>0.61486995216414053</v>
      </c>
      <c r="V141" s="24">
        <v>3.1624185605812936</v>
      </c>
      <c r="W141" s="24">
        <v>0.81617614105259195</v>
      </c>
      <c r="X141" s="24">
        <v>0.11513335948119728</v>
      </c>
      <c r="Y141" s="24">
        <v>0.93532457996351204</v>
      </c>
      <c r="Z141" s="24">
        <v>0.11207112499678416</v>
      </c>
      <c r="AA141" s="24">
        <v>0.6274585334594569</v>
      </c>
      <c r="AB141" s="24">
        <v>0.10849138132856451</v>
      </c>
      <c r="AC141" s="24">
        <v>0.32985566110031739</v>
      </c>
      <c r="AD141" s="24">
        <v>2.8205588399996633E-2</v>
      </c>
      <c r="AE141" s="24">
        <v>0.22409111305497093</v>
      </c>
      <c r="AF141" s="24">
        <v>5.5618367688748005E-2</v>
      </c>
      <c r="AG141" s="24">
        <v>1.2213461396901212E-2</v>
      </c>
      <c r="AH141" s="24">
        <v>1.9141309645018451E-3</v>
      </c>
      <c r="AI141" s="24">
        <v>1.0769349496671927E-2</v>
      </c>
      <c r="AJ141" s="24">
        <v>1.0298466077867149E-2</v>
      </c>
      <c r="AK141" s="24">
        <v>0</v>
      </c>
    </row>
    <row r="142" spans="1:37" x14ac:dyDescent="0.25">
      <c r="A142" s="24" t="s">
        <v>458</v>
      </c>
      <c r="B142" s="24"/>
      <c r="C142" s="24">
        <v>0</v>
      </c>
      <c r="D142" s="24">
        <v>10.757291344310101</v>
      </c>
      <c r="E142" s="24">
        <v>400235.38222864165</v>
      </c>
      <c r="F142" s="24">
        <v>0</v>
      </c>
      <c r="G142" s="24">
        <v>1.7047325771236863</v>
      </c>
      <c r="H142" s="24">
        <v>1.8065992411252604E-2</v>
      </c>
      <c r="I142" s="24">
        <v>1.7564810120606547</v>
      </c>
      <c r="J142" s="24">
        <v>116.16606441722178</v>
      </c>
      <c r="K142" s="24">
        <v>26.730280660084606</v>
      </c>
      <c r="L142" s="24">
        <v>0.27066172710343556</v>
      </c>
      <c r="M142" s="24">
        <v>4.4133225061828447E-3</v>
      </c>
      <c r="N142" s="24">
        <v>316.43217074744729</v>
      </c>
      <c r="O142" s="24">
        <v>4.6337518643145561</v>
      </c>
      <c r="P142" s="24">
        <v>3.2127714773681141E-4</v>
      </c>
      <c r="Q142" s="24">
        <v>8.0936190184942411E-4</v>
      </c>
      <c r="R142" s="24">
        <v>0.16558709009096467</v>
      </c>
      <c r="S142" s="24">
        <v>2.1678977834856337</v>
      </c>
      <c r="T142" s="24">
        <v>5.6875330005611611</v>
      </c>
      <c r="U142" s="24">
        <v>0.93059077638295473</v>
      </c>
      <c r="V142" s="24">
        <v>4.3753579690529643</v>
      </c>
      <c r="W142" s="24">
        <v>1.0679500318562551</v>
      </c>
      <c r="X142" s="24">
        <v>0.1926499533843001</v>
      </c>
      <c r="Y142" s="24">
        <v>0.9826671042446159</v>
      </c>
      <c r="Z142" s="24">
        <v>9.6193598980720399E-2</v>
      </c>
      <c r="AA142" s="24">
        <v>0.75719471932237881</v>
      </c>
      <c r="AB142" s="24">
        <v>0.13072247924992758</v>
      </c>
      <c r="AC142" s="24">
        <v>0.33493107080709145</v>
      </c>
      <c r="AD142" s="24">
        <v>4.3660902382552505E-2</v>
      </c>
      <c r="AE142" s="24">
        <v>0.29375573973449814</v>
      </c>
      <c r="AF142" s="24">
        <v>5.1545299114368448E-2</v>
      </c>
      <c r="AG142" s="24">
        <v>0</v>
      </c>
      <c r="AH142" s="24">
        <v>9.5533938552624042E-4</v>
      </c>
      <c r="AI142" s="24">
        <v>0</v>
      </c>
      <c r="AJ142" s="24">
        <v>1.5178364736856506E-2</v>
      </c>
      <c r="AK142" s="24">
        <v>0</v>
      </c>
    </row>
    <row r="143" spans="1:37" x14ac:dyDescent="0.25">
      <c r="A143" s="24" t="s">
        <v>459</v>
      </c>
      <c r="B143" s="24"/>
      <c r="C143" s="24">
        <v>0</v>
      </c>
      <c r="D143" s="24">
        <v>13.427867145869735</v>
      </c>
      <c r="E143" s="24">
        <v>400235.38222864165</v>
      </c>
      <c r="F143" s="24">
        <v>6.3490708445853583E-2</v>
      </c>
      <c r="G143" s="24">
        <v>1.9959026894566374</v>
      </c>
      <c r="H143" s="24">
        <v>0</v>
      </c>
      <c r="I143" s="24">
        <v>3.1562713091987904</v>
      </c>
      <c r="J143" s="24">
        <v>114.63963997470925</v>
      </c>
      <c r="K143" s="24">
        <v>20.873832432191527</v>
      </c>
      <c r="L143" s="24">
        <v>0.39500515826575844</v>
      </c>
      <c r="M143" s="24">
        <v>1.6403673179822904E-2</v>
      </c>
      <c r="N143" s="24">
        <v>314.73225740901046</v>
      </c>
      <c r="O143" s="24">
        <v>4.4520008856395545</v>
      </c>
      <c r="P143" s="24">
        <v>0</v>
      </c>
      <c r="Q143" s="24">
        <v>1.0267171340516694E-3</v>
      </c>
      <c r="R143" s="24">
        <v>0.14716737276350547</v>
      </c>
      <c r="S143" s="24">
        <v>2.0804778862028357</v>
      </c>
      <c r="T143" s="24">
        <v>5.5803202801162461</v>
      </c>
      <c r="U143" s="24">
        <v>0.88778800455937512</v>
      </c>
      <c r="V143" s="24">
        <v>4.015829463601694</v>
      </c>
      <c r="W143" s="24">
        <v>1.0404006057352055</v>
      </c>
      <c r="X143" s="24">
        <v>0.17044468819221076</v>
      </c>
      <c r="Y143" s="24">
        <v>0.90311405079147411</v>
      </c>
      <c r="Z143" s="24">
        <v>0.12971264222040191</v>
      </c>
      <c r="AA143" s="24">
        <v>0.79298759500812044</v>
      </c>
      <c r="AB143" s="24">
        <v>0.10598178426660322</v>
      </c>
      <c r="AC143" s="24">
        <v>0.19084613632411218</v>
      </c>
      <c r="AD143" s="24">
        <v>3.7650336981423768E-2</v>
      </c>
      <c r="AE143" s="24">
        <v>0.24157310549160516</v>
      </c>
      <c r="AF143" s="24">
        <v>3.8055944815342038E-2</v>
      </c>
      <c r="AG143" s="24">
        <v>0</v>
      </c>
      <c r="AH143" s="24">
        <v>4.0197377980918571E-3</v>
      </c>
      <c r="AI143" s="24">
        <v>1.0159851026897222E-2</v>
      </c>
      <c r="AJ143" s="24">
        <v>1.646319872408861E-2</v>
      </c>
      <c r="AK143" s="24">
        <v>0</v>
      </c>
    </row>
    <row r="144" spans="1:37" x14ac:dyDescent="0.25">
      <c r="A144" s="24" t="s">
        <v>460</v>
      </c>
      <c r="B144" s="24"/>
      <c r="C144" s="24">
        <v>0</v>
      </c>
      <c r="D144" s="24">
        <v>3.8522687676190852</v>
      </c>
      <c r="E144" s="24">
        <v>400235.38222864165</v>
      </c>
      <c r="F144" s="24">
        <v>0.22142743321476252</v>
      </c>
      <c r="G144" s="24">
        <v>1.0277680464739747</v>
      </c>
      <c r="H144" s="24">
        <v>3.2294732288778737E-2</v>
      </c>
      <c r="I144" s="24">
        <v>3.33052984543533</v>
      </c>
      <c r="J144" s="24">
        <v>122.58403527972082</v>
      </c>
      <c r="K144" s="24">
        <v>17.729392946007877</v>
      </c>
      <c r="L144" s="24">
        <v>0.49051427360688882</v>
      </c>
      <c r="M144" s="24">
        <v>0</v>
      </c>
      <c r="N144" s="24">
        <v>262.13205927288652</v>
      </c>
      <c r="O144" s="24">
        <v>4.260949812184732</v>
      </c>
      <c r="P144" s="24">
        <v>2.9318144590830708E-2</v>
      </c>
      <c r="Q144" s="24">
        <v>0</v>
      </c>
      <c r="R144" s="24">
        <v>6.7924527505350635E-2</v>
      </c>
      <c r="S144" s="24">
        <v>1.755319188296405</v>
      </c>
      <c r="T144" s="24">
        <v>4.9291909981802169</v>
      </c>
      <c r="U144" s="24">
        <v>0.80166115733656507</v>
      </c>
      <c r="V144" s="24">
        <v>3.9594074293259749</v>
      </c>
      <c r="W144" s="24">
        <v>0.93776501416201585</v>
      </c>
      <c r="X144" s="24">
        <v>0.13425972681187154</v>
      </c>
      <c r="Y144" s="24">
        <v>1.0944592625687888</v>
      </c>
      <c r="Z144" s="24">
        <v>0.11688739546807288</v>
      </c>
      <c r="AA144" s="24">
        <v>0.67419107589784399</v>
      </c>
      <c r="AB144" s="24">
        <v>0.10314140867435559</v>
      </c>
      <c r="AC144" s="24">
        <v>0.29793299515741467</v>
      </c>
      <c r="AD144" s="24">
        <v>3.7055606124424385E-2</v>
      </c>
      <c r="AE144" s="24">
        <v>0.28811081485844914</v>
      </c>
      <c r="AF144" s="24">
        <v>4.9741445196024726E-2</v>
      </c>
      <c r="AG144" s="24">
        <v>0</v>
      </c>
      <c r="AH144" s="24">
        <v>2.9769511509023265E-3</v>
      </c>
      <c r="AI144" s="24">
        <v>0</v>
      </c>
      <c r="AJ144" s="24">
        <v>1.1505066019112284E-2</v>
      </c>
      <c r="AK144" s="24">
        <v>0</v>
      </c>
    </row>
    <row r="145" spans="1:37" x14ac:dyDescent="0.25">
      <c r="A145" s="24" t="s">
        <v>461</v>
      </c>
      <c r="B145" s="24"/>
      <c r="C145" s="24">
        <v>0</v>
      </c>
      <c r="D145" s="24">
        <v>8.3467435188250114</v>
      </c>
      <c r="E145" s="24">
        <v>400235.38222864165</v>
      </c>
      <c r="F145" s="24">
        <v>0.10985349931749391</v>
      </c>
      <c r="G145" s="24">
        <v>3.6732075448892818</v>
      </c>
      <c r="H145" s="24">
        <v>0</v>
      </c>
      <c r="I145" s="24">
        <v>1.6252272429946824</v>
      </c>
      <c r="J145" s="24">
        <v>125.90626482246259</v>
      </c>
      <c r="K145" s="24">
        <v>10.119012690253104</v>
      </c>
      <c r="L145" s="24">
        <v>0.18331113139965341</v>
      </c>
      <c r="M145" s="24">
        <v>0</v>
      </c>
      <c r="N145" s="24">
        <v>270.91831728521407</v>
      </c>
      <c r="O145" s="24">
        <v>4.5407321713333513</v>
      </c>
      <c r="P145" s="24">
        <v>2.7413417739603346E-2</v>
      </c>
      <c r="Q145" s="24">
        <v>0</v>
      </c>
      <c r="R145" s="24">
        <v>0.14978508698535584</v>
      </c>
      <c r="S145" s="24">
        <v>1.5465527213227692</v>
      </c>
      <c r="T145" s="24">
        <v>4.5258203026975607</v>
      </c>
      <c r="U145" s="24">
        <v>0.72019400705246062</v>
      </c>
      <c r="V145" s="24">
        <v>3.2129548295022916</v>
      </c>
      <c r="W145" s="24">
        <v>1.2093195890846724</v>
      </c>
      <c r="X145" s="24">
        <v>0.12530168750153683</v>
      </c>
      <c r="Y145" s="24">
        <v>0.86317116498111157</v>
      </c>
      <c r="Z145" s="24">
        <v>0.10836923437879559</v>
      </c>
      <c r="AA145" s="24">
        <v>0.55925454320552015</v>
      </c>
      <c r="AB145" s="24">
        <v>0.13030926749396313</v>
      </c>
      <c r="AC145" s="24">
        <v>0.26193887488704887</v>
      </c>
      <c r="AD145" s="24">
        <v>3.1546397101756718E-2</v>
      </c>
      <c r="AE145" s="24">
        <v>0.26494372726636772</v>
      </c>
      <c r="AF145" s="24">
        <v>4.12616206970184E-2</v>
      </c>
      <c r="AG145" s="24">
        <v>6.3748732132076612E-3</v>
      </c>
      <c r="AH145" s="24">
        <v>0</v>
      </c>
      <c r="AI145" s="24">
        <v>6.8440593937875536E-4</v>
      </c>
      <c r="AJ145" s="24">
        <v>1.8477048629749877E-2</v>
      </c>
      <c r="AK145" s="24">
        <v>0</v>
      </c>
    </row>
    <row r="146" spans="1:37" x14ac:dyDescent="0.25">
      <c r="A146" s="24" t="s">
        <v>462</v>
      </c>
      <c r="B146" s="24"/>
      <c r="C146" s="24">
        <v>0</v>
      </c>
      <c r="D146" s="24">
        <v>9.7430394594727545</v>
      </c>
      <c r="E146" s="24">
        <v>400235.38222864165</v>
      </c>
      <c r="F146" s="24">
        <v>4.2004117943962825E-2</v>
      </c>
      <c r="G146" s="24">
        <v>2.2953441512034858</v>
      </c>
      <c r="H146" s="24">
        <v>2.650703817578258E-2</v>
      </c>
      <c r="I146" s="24">
        <v>2.4194255100479447</v>
      </c>
      <c r="J146" s="24">
        <v>135.64569814950244</v>
      </c>
      <c r="K146" s="24">
        <v>33.160187652753997</v>
      </c>
      <c r="L146" s="24">
        <v>0.39071351316388242</v>
      </c>
      <c r="M146" s="24">
        <v>0</v>
      </c>
      <c r="N146" s="24">
        <v>220.78997468411924</v>
      </c>
      <c r="O146" s="24">
        <v>4.3600452920041128</v>
      </c>
      <c r="P146" s="24">
        <v>0</v>
      </c>
      <c r="Q146" s="24">
        <v>0</v>
      </c>
      <c r="R146" s="24">
        <v>3.3497880523820855E-2</v>
      </c>
      <c r="S146" s="24">
        <v>1.1645358406045263</v>
      </c>
      <c r="T146" s="24">
        <v>3.7121906470885944</v>
      </c>
      <c r="U146" s="24">
        <v>0.61511945734495288</v>
      </c>
      <c r="V146" s="24">
        <v>2.922622531337904</v>
      </c>
      <c r="W146" s="24">
        <v>0.75592825438016109</v>
      </c>
      <c r="X146" s="24">
        <v>0.10061494558018436</v>
      </c>
      <c r="Y146" s="24">
        <v>0.758668688078597</v>
      </c>
      <c r="Z146" s="24">
        <v>0.10433635064757688</v>
      </c>
      <c r="AA146" s="24">
        <v>0.69239282653686585</v>
      </c>
      <c r="AB146" s="24">
        <v>0.12246000058517496</v>
      </c>
      <c r="AC146" s="24">
        <v>0.33345398962200845</v>
      </c>
      <c r="AD146" s="24">
        <v>5.0213550635821648E-2</v>
      </c>
      <c r="AE146" s="24">
        <v>0.22248376120613877</v>
      </c>
      <c r="AF146" s="24">
        <v>3.6651307379417908E-2</v>
      </c>
      <c r="AG146" s="24">
        <v>0</v>
      </c>
      <c r="AH146" s="24">
        <v>2.0405870922237789E-3</v>
      </c>
      <c r="AI146" s="24">
        <v>8.1980810131777778E-6</v>
      </c>
      <c r="AJ146" s="24">
        <v>1.5698499343697471E-2</v>
      </c>
      <c r="AK146" s="24">
        <v>0</v>
      </c>
    </row>
    <row r="147" spans="1:37" x14ac:dyDescent="0.25">
      <c r="A147" s="24" t="s">
        <v>463</v>
      </c>
      <c r="B147" s="24"/>
      <c r="C147" s="24">
        <v>0</v>
      </c>
      <c r="D147" s="24">
        <v>8.3020817078069911</v>
      </c>
      <c r="E147" s="24">
        <v>400235.38222864165</v>
      </c>
      <c r="F147" s="24">
        <v>0.10588832247420907</v>
      </c>
      <c r="G147" s="24">
        <v>0</v>
      </c>
      <c r="H147" s="24">
        <v>0</v>
      </c>
      <c r="I147" s="24">
        <v>1.0767433542433638</v>
      </c>
      <c r="J147" s="24">
        <v>112.61972935101784</v>
      </c>
      <c r="K147" s="24">
        <v>26.569825600669699</v>
      </c>
      <c r="L147" s="24">
        <v>8.9234524009312366E-2</v>
      </c>
      <c r="M147" s="24">
        <v>4.9701508899673251E-3</v>
      </c>
      <c r="N147" s="24">
        <v>307.57845626967332</v>
      </c>
      <c r="O147" s="24">
        <v>4.3652642144428846</v>
      </c>
      <c r="P147" s="24">
        <v>0</v>
      </c>
      <c r="Q147" s="24">
        <v>0</v>
      </c>
      <c r="R147" s="24">
        <v>4.3530574764433921E-2</v>
      </c>
      <c r="S147" s="24">
        <v>2.2979570592377949</v>
      </c>
      <c r="T147" s="24">
        <v>5.8147889999421816</v>
      </c>
      <c r="U147" s="24">
        <v>0.92568210157658593</v>
      </c>
      <c r="V147" s="24">
        <v>4.0978196762932422</v>
      </c>
      <c r="W147" s="24">
        <v>1.0900731437984346</v>
      </c>
      <c r="X147" s="24">
        <v>0.20864878434796222</v>
      </c>
      <c r="Y147" s="24">
        <v>1.053310074820091</v>
      </c>
      <c r="Z147" s="24">
        <v>0.13088377984087946</v>
      </c>
      <c r="AA147" s="24">
        <v>0.61104966917050774</v>
      </c>
      <c r="AB147" s="24">
        <v>0.11865206734887697</v>
      </c>
      <c r="AC147" s="24">
        <v>0.30593102732013344</v>
      </c>
      <c r="AD147" s="24">
        <v>3.5352385493287244E-2</v>
      </c>
      <c r="AE147" s="24">
        <v>0.26436582695403499</v>
      </c>
      <c r="AF147" s="24">
        <v>3.5572094620778226E-2</v>
      </c>
      <c r="AG147" s="24">
        <v>0</v>
      </c>
      <c r="AH147" s="24">
        <v>2.1495868978148092E-3</v>
      </c>
      <c r="AI147" s="24">
        <v>9.4292143173944458E-3</v>
      </c>
      <c r="AJ147" s="24">
        <v>6.5818097545850916E-3</v>
      </c>
      <c r="AK147" s="24">
        <v>2.2702171674035057E-3</v>
      </c>
    </row>
    <row r="148" spans="1:37" x14ac:dyDescent="0.25">
      <c r="A148" s="24" t="s">
        <v>464</v>
      </c>
      <c r="B148" s="24"/>
      <c r="C148" s="24">
        <v>0</v>
      </c>
      <c r="D148" s="24">
        <v>10.491505406113491</v>
      </c>
      <c r="E148" s="24">
        <v>400235.38222864165</v>
      </c>
      <c r="F148" s="24">
        <v>8.6071394189197199E-3</v>
      </c>
      <c r="G148" s="24">
        <v>3.6518129469532146</v>
      </c>
      <c r="H148" s="24">
        <v>0</v>
      </c>
      <c r="I148" s="24">
        <v>0</v>
      </c>
      <c r="J148" s="24">
        <v>129.74596960118802</v>
      </c>
      <c r="K148" s="24">
        <v>23.876990432968007</v>
      </c>
      <c r="L148" s="24">
        <v>2.9882611861591322E-2</v>
      </c>
      <c r="M148" s="24">
        <v>1.8017409976206447E-2</v>
      </c>
      <c r="N148" s="24">
        <v>223.67223900314605</v>
      </c>
      <c r="O148" s="24">
        <v>3.7773742421076393</v>
      </c>
      <c r="P148" s="24">
        <v>1.6478545770417525E-3</v>
      </c>
      <c r="Q148" s="24">
        <v>0</v>
      </c>
      <c r="R148" s="24">
        <v>0.16420808901715589</v>
      </c>
      <c r="S148" s="24">
        <v>1.7326143359339068</v>
      </c>
      <c r="T148" s="24">
        <v>4.5118482189261107</v>
      </c>
      <c r="U148" s="24">
        <v>0.66376087532543282</v>
      </c>
      <c r="V148" s="24">
        <v>3.1990492299658029</v>
      </c>
      <c r="W148" s="24">
        <v>0.78531983605857814</v>
      </c>
      <c r="X148" s="24">
        <v>0.10783192968259644</v>
      </c>
      <c r="Y148" s="24">
        <v>0.7864182594001371</v>
      </c>
      <c r="Z148" s="24">
        <v>0.10100619878293043</v>
      </c>
      <c r="AA148" s="24">
        <v>0.52499327041714405</v>
      </c>
      <c r="AB148" s="24">
        <v>0.1197182253419921</v>
      </c>
      <c r="AC148" s="24">
        <v>0.26682308669316601</v>
      </c>
      <c r="AD148" s="24">
        <v>3.8949683122006917E-2</v>
      </c>
      <c r="AE148" s="24">
        <v>0.26682038703056266</v>
      </c>
      <c r="AF148" s="24">
        <v>4.774278077481621E-2</v>
      </c>
      <c r="AG148" s="24">
        <v>0</v>
      </c>
      <c r="AH148" s="24">
        <v>1.5186181731574285E-3</v>
      </c>
      <c r="AI148" s="24">
        <v>0</v>
      </c>
      <c r="AJ148" s="24">
        <v>1.5015870033835876E-2</v>
      </c>
      <c r="AK148" s="24">
        <v>0</v>
      </c>
    </row>
    <row r="149" spans="1:37" x14ac:dyDescent="0.25">
      <c r="A149" s="24" t="s">
        <v>465</v>
      </c>
      <c r="B149" s="24"/>
      <c r="C149" s="24">
        <v>0</v>
      </c>
      <c r="D149" s="24">
        <v>7.9889629273392089</v>
      </c>
      <c r="E149" s="24">
        <v>400235.38222864165</v>
      </c>
      <c r="F149" s="24">
        <v>0.28082924934425174</v>
      </c>
      <c r="G149" s="24">
        <v>4.1025208581048007</v>
      </c>
      <c r="H149" s="24">
        <v>1.6552713221147985E-2</v>
      </c>
      <c r="I149" s="24">
        <v>1.2742856538887906</v>
      </c>
      <c r="J149" s="24">
        <v>115.65580398112267</v>
      </c>
      <c r="K149" s="24">
        <v>20.056101047766397</v>
      </c>
      <c r="L149" s="24">
        <v>0.61600406996112267</v>
      </c>
      <c r="M149" s="24">
        <v>1.3030679113062917E-2</v>
      </c>
      <c r="N149" s="24">
        <v>285.5076786828219</v>
      </c>
      <c r="O149" s="24">
        <v>4.400909120994684</v>
      </c>
      <c r="P149" s="24">
        <v>2.6721064332090011E-2</v>
      </c>
      <c r="Q149" s="24">
        <v>1.5514097893307367E-3</v>
      </c>
      <c r="R149" s="24">
        <v>8.2134930810474696E-2</v>
      </c>
      <c r="S149" s="24">
        <v>2.4741151315605192</v>
      </c>
      <c r="T149" s="24">
        <v>6.0385528590738646</v>
      </c>
      <c r="U149" s="24">
        <v>0.95903976509673472</v>
      </c>
      <c r="V149" s="24">
        <v>4.1332512838405551</v>
      </c>
      <c r="W149" s="24">
        <v>1.1515397764272184</v>
      </c>
      <c r="X149" s="24">
        <v>0.15676333500845788</v>
      </c>
      <c r="Y149" s="24">
        <v>0.69512318485779556</v>
      </c>
      <c r="Z149" s="24">
        <v>0.12152227418724408</v>
      </c>
      <c r="AA149" s="24">
        <v>0.62253193820844621</v>
      </c>
      <c r="AB149" s="24">
        <v>0.1137040893273101</v>
      </c>
      <c r="AC149" s="24">
        <v>0.26487264918558395</v>
      </c>
      <c r="AD149" s="24">
        <v>4.7175232590685456E-2</v>
      </c>
      <c r="AE149" s="24">
        <v>0.25881034310588408</v>
      </c>
      <c r="AF149" s="24">
        <v>3.5008230012403337E-2</v>
      </c>
      <c r="AG149" s="24">
        <v>0</v>
      </c>
      <c r="AH149" s="24">
        <v>0</v>
      </c>
      <c r="AI149" s="24">
        <v>1.6423930869580904E-2</v>
      </c>
      <c r="AJ149" s="24">
        <v>8.2821033581597595E-3</v>
      </c>
      <c r="AK149" s="24">
        <v>0</v>
      </c>
    </row>
    <row r="150" spans="1:37" x14ac:dyDescent="0.25">
      <c r="A150" s="24" t="s">
        <v>466</v>
      </c>
      <c r="B150" s="24"/>
      <c r="C150" s="24">
        <v>0</v>
      </c>
      <c r="D150" s="24">
        <v>6.2457168480868903</v>
      </c>
      <c r="E150" s="24">
        <v>400235.38222864165</v>
      </c>
      <c r="F150" s="24">
        <v>6.8070330646753186E-3</v>
      </c>
      <c r="G150" s="24">
        <v>2.3519184859779707</v>
      </c>
      <c r="H150" s="24">
        <v>0</v>
      </c>
      <c r="I150" s="24">
        <v>1.4630537163352808</v>
      </c>
      <c r="J150" s="24">
        <v>119.35222571341079</v>
      </c>
      <c r="K150" s="24">
        <v>22.235552380051377</v>
      </c>
      <c r="L150" s="24">
        <v>0.20346739579471743</v>
      </c>
      <c r="M150" s="24">
        <v>1.4862071560367772E-2</v>
      </c>
      <c r="N150" s="24">
        <v>317.48967822222471</v>
      </c>
      <c r="O150" s="24">
        <v>4.7189444929509525</v>
      </c>
      <c r="P150" s="24">
        <v>2.1694996124936118E-2</v>
      </c>
      <c r="Q150" s="24">
        <v>6.6671715338512951E-3</v>
      </c>
      <c r="R150" s="24">
        <v>6.4256406971846036E-2</v>
      </c>
      <c r="S150" s="24">
        <v>1.8080020286183101</v>
      </c>
      <c r="T150" s="24">
        <v>5.2395349730753971</v>
      </c>
      <c r="U150" s="24">
        <v>0.85589348767631634</v>
      </c>
      <c r="V150" s="24">
        <v>4.1350809430468729</v>
      </c>
      <c r="W150" s="24">
        <v>0.9355523900005942</v>
      </c>
      <c r="X150" s="24">
        <v>0.13447770198940945</v>
      </c>
      <c r="Y150" s="24">
        <v>1.0497500031808624</v>
      </c>
      <c r="Z150" s="24">
        <v>0.10700210630399709</v>
      </c>
      <c r="AA150" s="24">
        <v>0.72124894809011375</v>
      </c>
      <c r="AB150" s="24">
        <v>0.1318515389587403</v>
      </c>
      <c r="AC150" s="24">
        <v>0.33570228962209575</v>
      </c>
      <c r="AD150" s="24">
        <v>6.2169266409339723E-2</v>
      </c>
      <c r="AE150" s="24">
        <v>0.29703804407267642</v>
      </c>
      <c r="AF150" s="24">
        <v>4.2339383547833752E-2</v>
      </c>
      <c r="AG150" s="24">
        <v>0</v>
      </c>
      <c r="AH150" s="24">
        <v>1.08660445376171E-3</v>
      </c>
      <c r="AI150" s="24">
        <v>1.9339231709834682E-2</v>
      </c>
      <c r="AJ150" s="24">
        <v>1.6136084124773523E-2</v>
      </c>
      <c r="AK150" s="24">
        <v>0</v>
      </c>
    </row>
    <row r="151" spans="1:37" x14ac:dyDescent="0.25">
      <c r="A151" s="24" t="s">
        <v>467</v>
      </c>
      <c r="B151" s="24"/>
      <c r="C151" s="24">
        <v>0</v>
      </c>
      <c r="D151" s="24">
        <v>5.7698641495573844</v>
      </c>
      <c r="E151" s="24">
        <v>400235.38222864165</v>
      </c>
      <c r="F151" s="24">
        <v>0.13564342837979665</v>
      </c>
      <c r="G151" s="24">
        <v>1.6728466366945014</v>
      </c>
      <c r="H151" s="24">
        <v>5.3037235690422561E-2</v>
      </c>
      <c r="I151" s="24">
        <v>1.3010097555712876</v>
      </c>
      <c r="J151" s="24">
        <v>116.09175741901397</v>
      </c>
      <c r="K151" s="24">
        <v>14.049880455532366</v>
      </c>
      <c r="L151" s="24">
        <v>0.254019452597399</v>
      </c>
      <c r="M151" s="24">
        <v>0</v>
      </c>
      <c r="N151" s="24">
        <v>298.15778634048672</v>
      </c>
      <c r="O151" s="24">
        <v>4.3499125058527159</v>
      </c>
      <c r="P151" s="24">
        <v>1.5169693429269847E-2</v>
      </c>
      <c r="Q151" s="24">
        <v>0</v>
      </c>
      <c r="R151" s="24">
        <v>0</v>
      </c>
      <c r="S151" s="24">
        <v>2.1498309773208106</v>
      </c>
      <c r="T151" s="24">
        <v>5.870920966546131</v>
      </c>
      <c r="U151" s="24">
        <v>0.95384569441590594</v>
      </c>
      <c r="V151" s="24">
        <v>4.3167724195281787</v>
      </c>
      <c r="W151" s="24">
        <v>1.2174630708745622</v>
      </c>
      <c r="X151" s="24">
        <v>0.19818427682277454</v>
      </c>
      <c r="Y151" s="24">
        <v>1.1943621687524524</v>
      </c>
      <c r="Z151" s="24">
        <v>0.14094084304030677</v>
      </c>
      <c r="AA151" s="24">
        <v>0.72895687376417873</v>
      </c>
      <c r="AB151" s="24">
        <v>0.11188532739396667</v>
      </c>
      <c r="AC151" s="24">
        <v>0.37964132615497914</v>
      </c>
      <c r="AD151" s="24">
        <v>3.7002392921944294E-2</v>
      </c>
      <c r="AE151" s="24">
        <v>0.24452218741007101</v>
      </c>
      <c r="AF151" s="24">
        <v>3.2401587321503542E-2</v>
      </c>
      <c r="AG151" s="24">
        <v>0</v>
      </c>
      <c r="AH151" s="24">
        <v>1.9491837271021198E-3</v>
      </c>
      <c r="AI151" s="24">
        <v>2.1926778405446289E-4</v>
      </c>
      <c r="AJ151" s="24">
        <v>5.97501248074098E-3</v>
      </c>
      <c r="AK151" s="24">
        <v>0</v>
      </c>
    </row>
    <row r="152" spans="1:37" x14ac:dyDescent="0.25">
      <c r="A152" s="24" t="s">
        <v>468</v>
      </c>
      <c r="B152" s="24"/>
      <c r="C152" s="24">
        <v>0</v>
      </c>
      <c r="D152" s="24">
        <v>10.972156750318197</v>
      </c>
      <c r="E152" s="24">
        <v>400235.38222864165</v>
      </c>
      <c r="F152" s="24">
        <v>0.19619841422374651</v>
      </c>
      <c r="G152" s="24">
        <v>2.0459741555462858</v>
      </c>
      <c r="H152" s="24">
        <v>5.3841007186217864E-2</v>
      </c>
      <c r="I152" s="24">
        <v>0</v>
      </c>
      <c r="J152" s="24">
        <v>120.91564799228888</v>
      </c>
      <c r="K152" s="24">
        <v>21.880246207771105</v>
      </c>
      <c r="L152" s="24">
        <v>0</v>
      </c>
      <c r="M152" s="24">
        <v>0</v>
      </c>
      <c r="N152" s="24">
        <v>311.05488672893574</v>
      </c>
      <c r="O152" s="24">
        <v>4.6935415261916287</v>
      </c>
      <c r="P152" s="24">
        <v>7.6859445564360362E-3</v>
      </c>
      <c r="Q152" s="24">
        <v>0</v>
      </c>
      <c r="R152" s="24">
        <v>5.097149461093696E-2</v>
      </c>
      <c r="S152" s="24">
        <v>1.7570514019671672</v>
      </c>
      <c r="T152" s="24">
        <v>5.07536065121446</v>
      </c>
      <c r="U152" s="24">
        <v>0.86558047828876072</v>
      </c>
      <c r="V152" s="24">
        <v>4.0799322260690767</v>
      </c>
      <c r="W152" s="24">
        <v>1.0462552155876672</v>
      </c>
      <c r="X152" s="24">
        <v>0.14844289524185539</v>
      </c>
      <c r="Y152" s="24">
        <v>0.96700726334192799</v>
      </c>
      <c r="Z152" s="24">
        <v>0.13143162694851782</v>
      </c>
      <c r="AA152" s="24">
        <v>0.65165655612755391</v>
      </c>
      <c r="AB152" s="24">
        <v>0.14444702943859469</v>
      </c>
      <c r="AC152" s="24">
        <v>0.38763005456044636</v>
      </c>
      <c r="AD152" s="24">
        <v>4.3372255282081065E-2</v>
      </c>
      <c r="AE152" s="24">
        <v>0.2878718241748941</v>
      </c>
      <c r="AF152" s="24">
        <v>5.5702519416875866E-2</v>
      </c>
      <c r="AG152" s="24">
        <v>0</v>
      </c>
      <c r="AH152" s="24">
        <v>0</v>
      </c>
      <c r="AI152" s="24">
        <v>4.2248900404124002E-3</v>
      </c>
      <c r="AJ152" s="24">
        <v>1.8728426341444455E-2</v>
      </c>
      <c r="AK152" s="24">
        <v>0</v>
      </c>
    </row>
    <row r="153" spans="1:37" x14ac:dyDescent="0.25">
      <c r="A153" s="24" t="s">
        <v>469</v>
      </c>
      <c r="B153" s="24"/>
      <c r="C153" s="24">
        <v>1.0045029519264816E-3</v>
      </c>
      <c r="D153" s="24">
        <v>13.195548885072645</v>
      </c>
      <c r="E153" s="24">
        <v>400235.38222864165</v>
      </c>
      <c r="F153" s="24">
        <v>0.25811339318548454</v>
      </c>
      <c r="G153" s="24">
        <v>1.6251525869988599</v>
      </c>
      <c r="H153" s="24">
        <v>0</v>
      </c>
      <c r="I153" s="24">
        <v>4.168930240671429</v>
      </c>
      <c r="J153" s="24">
        <v>125.69380351569723</v>
      </c>
      <c r="K153" s="24">
        <v>20.036178553263106</v>
      </c>
      <c r="L153" s="24">
        <v>0.47211559465755493</v>
      </c>
      <c r="M153" s="24">
        <v>0</v>
      </c>
      <c r="N153" s="24">
        <v>242.34789718973155</v>
      </c>
      <c r="O153" s="24">
        <v>4.0442532114747207</v>
      </c>
      <c r="P153" s="24">
        <v>1.2150631966083368E-2</v>
      </c>
      <c r="Q153" s="24">
        <v>3.2442801191155269E-3</v>
      </c>
      <c r="R153" s="24">
        <v>0.17338027682117321</v>
      </c>
      <c r="S153" s="24">
        <v>2.116991481583312</v>
      </c>
      <c r="T153" s="24">
        <v>5.4662577595884532</v>
      </c>
      <c r="U153" s="24">
        <v>0.8566323396162191</v>
      </c>
      <c r="V153" s="24">
        <v>4.2758999906455815</v>
      </c>
      <c r="W153" s="24">
        <v>0.97767007558368668</v>
      </c>
      <c r="X153" s="24">
        <v>0.15818801094830501</v>
      </c>
      <c r="Y153" s="24">
        <v>1.0051380015421383</v>
      </c>
      <c r="Z153" s="24">
        <v>0.1392300114374235</v>
      </c>
      <c r="AA153" s="24">
        <v>0.63380970939174919</v>
      </c>
      <c r="AB153" s="24">
        <v>0.11452450552399485</v>
      </c>
      <c r="AC153" s="24">
        <v>0.26387263094160301</v>
      </c>
      <c r="AD153" s="24">
        <v>4.5006999947405146E-2</v>
      </c>
      <c r="AE153" s="24">
        <v>0.33648429357513354</v>
      </c>
      <c r="AF153" s="24">
        <v>3.0673653222614727E-2</v>
      </c>
      <c r="AG153" s="24">
        <v>0</v>
      </c>
      <c r="AH153" s="24">
        <v>4.2299787353995266E-3</v>
      </c>
      <c r="AI153" s="24">
        <v>0</v>
      </c>
      <c r="AJ153" s="24">
        <v>1.4106159896554749E-2</v>
      </c>
      <c r="AK153" s="24">
        <v>0</v>
      </c>
    </row>
    <row r="154" spans="1:37" x14ac:dyDescent="0.25">
      <c r="A154" s="24" t="s">
        <v>470</v>
      </c>
      <c r="B154" s="24"/>
      <c r="C154" s="24">
        <v>0</v>
      </c>
      <c r="D154" s="24">
        <v>8.2379683642900687</v>
      </c>
      <c r="E154" s="24">
        <v>400235.38222864165</v>
      </c>
      <c r="F154" s="24">
        <v>0.22320076196652749</v>
      </c>
      <c r="G154" s="24">
        <v>3.2812009589537943</v>
      </c>
      <c r="H154" s="24">
        <v>8.047165321166283E-2</v>
      </c>
      <c r="I154" s="24">
        <v>0</v>
      </c>
      <c r="J154" s="24">
        <v>123.36704832027503</v>
      </c>
      <c r="K154" s="24">
        <v>9.424979771443267</v>
      </c>
      <c r="L154" s="24">
        <v>4.9183112772014079E-2</v>
      </c>
      <c r="M154" s="24">
        <v>1.2201561036062375E-2</v>
      </c>
      <c r="N154" s="24">
        <v>280.233418187464</v>
      </c>
      <c r="O154" s="24">
        <v>4.1112999017777963</v>
      </c>
      <c r="P154" s="24">
        <v>2.0016584067871004E-3</v>
      </c>
      <c r="Q154" s="24">
        <v>1.515510760981887E-3</v>
      </c>
      <c r="R154" s="24">
        <v>2.5018842136231859E-2</v>
      </c>
      <c r="S154" s="24">
        <v>1.6898539615879353</v>
      </c>
      <c r="T154" s="24">
        <v>4.9797785670994008</v>
      </c>
      <c r="U154" s="24">
        <v>0.8165188951090433</v>
      </c>
      <c r="V154" s="24">
        <v>3.683946750906042</v>
      </c>
      <c r="W154" s="24">
        <v>0.99190355231187866</v>
      </c>
      <c r="X154" s="24">
        <v>0.15545536224660178</v>
      </c>
      <c r="Y154" s="24">
        <v>0.86486469052524761</v>
      </c>
      <c r="Z154" s="24">
        <v>0.12240271369575299</v>
      </c>
      <c r="AA154" s="24">
        <v>0.61082738294124306</v>
      </c>
      <c r="AB154" s="24">
        <v>0.10058039941351117</v>
      </c>
      <c r="AC154" s="24">
        <v>0.31590278868121657</v>
      </c>
      <c r="AD154" s="24">
        <v>5.5131269341111053E-2</v>
      </c>
      <c r="AE154" s="24">
        <v>0.1708401381030854</v>
      </c>
      <c r="AF154" s="24">
        <v>3.3612030373791894E-2</v>
      </c>
      <c r="AG154" s="24">
        <v>0</v>
      </c>
      <c r="AH154" s="24">
        <v>0</v>
      </c>
      <c r="AI154" s="24">
        <v>0</v>
      </c>
      <c r="AJ154" s="24">
        <v>1.5760319271850842E-2</v>
      </c>
      <c r="AK154" s="24">
        <v>8.3393848003122484E-4</v>
      </c>
    </row>
    <row r="155" spans="1:37" x14ac:dyDescent="0.25">
      <c r="A155" s="24" t="s">
        <v>471</v>
      </c>
      <c r="B155" s="24"/>
      <c r="C155" s="24">
        <v>0</v>
      </c>
      <c r="D155" s="24">
        <v>10.294518626480665</v>
      </c>
      <c r="E155" s="24">
        <v>400235.38222864165</v>
      </c>
      <c r="F155" s="24">
        <v>2.3253602456765797E-2</v>
      </c>
      <c r="G155" s="24">
        <v>3.7501017340884242</v>
      </c>
      <c r="H155" s="24">
        <v>0</v>
      </c>
      <c r="I155" s="24">
        <v>1.836466478805872</v>
      </c>
      <c r="J155" s="24">
        <v>122.52329786959575</v>
      </c>
      <c r="K155" s="24">
        <v>16.177885051541587</v>
      </c>
      <c r="L155" s="24">
        <v>0.44677485111378723</v>
      </c>
      <c r="M155" s="24">
        <v>0</v>
      </c>
      <c r="N155" s="24">
        <v>291.83783800901341</v>
      </c>
      <c r="O155" s="24">
        <v>4.5842342457008538</v>
      </c>
      <c r="P155" s="24">
        <v>9.1829124755252282E-3</v>
      </c>
      <c r="Q155" s="24">
        <v>6.1862520298326673E-3</v>
      </c>
      <c r="R155" s="24">
        <v>8.9489266920016894E-2</v>
      </c>
      <c r="S155" s="24">
        <v>1.8366271815705768</v>
      </c>
      <c r="T155" s="24">
        <v>5.3852673646720559</v>
      </c>
      <c r="U155" s="24">
        <v>0.90891824753375583</v>
      </c>
      <c r="V155" s="24">
        <v>3.9460463486662061</v>
      </c>
      <c r="W155" s="24">
        <v>0.97081200679733404</v>
      </c>
      <c r="X155" s="24">
        <v>0.13621180600428187</v>
      </c>
      <c r="Y155" s="24">
        <v>1.0352556187488686</v>
      </c>
      <c r="Z155" s="24">
        <v>0.11368008503154126</v>
      </c>
      <c r="AA155" s="24">
        <v>0.80360887244040535</v>
      </c>
      <c r="AB155" s="24">
        <v>0.13410899288676856</v>
      </c>
      <c r="AC155" s="24">
        <v>0.34002420300554315</v>
      </c>
      <c r="AD155" s="24">
        <v>2.6325264514382739E-2</v>
      </c>
      <c r="AE155" s="24">
        <v>0.37847660776126901</v>
      </c>
      <c r="AF155" s="24">
        <v>4.0122001234272106E-2</v>
      </c>
      <c r="AG155" s="24">
        <v>0</v>
      </c>
      <c r="AH155" s="24">
        <v>4.0579518251201733E-3</v>
      </c>
      <c r="AI155" s="24">
        <v>1.846289505929806E-2</v>
      </c>
      <c r="AJ155" s="24">
        <v>1.1388820962516448E-2</v>
      </c>
      <c r="AK155" s="24">
        <v>0</v>
      </c>
    </row>
    <row r="156" spans="1:37" x14ac:dyDescent="0.25">
      <c r="A156" s="24" t="s">
        <v>472</v>
      </c>
      <c r="B156" s="24"/>
      <c r="C156" s="24">
        <v>0</v>
      </c>
      <c r="D156" s="24">
        <v>9.6805689013074634</v>
      </c>
      <c r="E156" s="24">
        <v>400235.38222864165</v>
      </c>
      <c r="F156" s="24">
        <v>0.13173765628626879</v>
      </c>
      <c r="G156" s="24">
        <v>3.7518045525285189</v>
      </c>
      <c r="H156" s="24">
        <v>7.1671534719930929E-2</v>
      </c>
      <c r="I156" s="24">
        <v>0</v>
      </c>
      <c r="J156" s="24">
        <v>115.54773657658552</v>
      </c>
      <c r="K156" s="24">
        <v>22.52604559534203</v>
      </c>
      <c r="L156" s="24">
        <v>0</v>
      </c>
      <c r="M156" s="24">
        <v>5.6075704461420817E-3</v>
      </c>
      <c r="N156" s="24">
        <v>289.79010048588339</v>
      </c>
      <c r="O156" s="24">
        <v>4.2971130604574004</v>
      </c>
      <c r="P156" s="24">
        <v>0</v>
      </c>
      <c r="Q156" s="24">
        <v>0</v>
      </c>
      <c r="R156" s="24">
        <v>2.8028722156045124E-2</v>
      </c>
      <c r="S156" s="24">
        <v>2.067140904958654</v>
      </c>
      <c r="T156" s="24">
        <v>5.5835854144102504</v>
      </c>
      <c r="U156" s="24">
        <v>0.90876828738223281</v>
      </c>
      <c r="V156" s="24">
        <v>3.9932996156684659</v>
      </c>
      <c r="W156" s="24">
        <v>0.99106499863926389</v>
      </c>
      <c r="X156" s="24">
        <v>0.13880376463570523</v>
      </c>
      <c r="Y156" s="24">
        <v>0.96109157828932046</v>
      </c>
      <c r="Z156" s="24">
        <v>0.11732787029590835</v>
      </c>
      <c r="AA156" s="24">
        <v>0.63341171930272344</v>
      </c>
      <c r="AB156" s="24">
        <v>0.13174635749913352</v>
      </c>
      <c r="AC156" s="24">
        <v>0.27483815362162839</v>
      </c>
      <c r="AD156" s="24">
        <v>3.8445253130022769E-2</v>
      </c>
      <c r="AE156" s="24">
        <v>0.27535960431723833</v>
      </c>
      <c r="AF156" s="24">
        <v>4.2542387934211036E-2</v>
      </c>
      <c r="AG156" s="24">
        <v>0</v>
      </c>
      <c r="AH156" s="24">
        <v>5.3325203842661455E-4</v>
      </c>
      <c r="AI156" s="24">
        <v>6.8606319072422855E-3</v>
      </c>
      <c r="AJ156" s="24">
        <v>1.2159847226356352E-2</v>
      </c>
      <c r="AK156" s="24">
        <v>0</v>
      </c>
    </row>
    <row r="157" spans="1:37" x14ac:dyDescent="0.25">
      <c r="A157" s="24" t="s">
        <v>473</v>
      </c>
      <c r="B157" s="24"/>
      <c r="C157" s="24">
        <v>0</v>
      </c>
      <c r="D157" s="24">
        <v>10.216726466142848</v>
      </c>
      <c r="E157" s="24">
        <v>400235.38222864165</v>
      </c>
      <c r="F157" s="24">
        <v>8.6679443790281557E-2</v>
      </c>
      <c r="G157" s="24">
        <v>2.7581654385522936</v>
      </c>
      <c r="H157" s="24">
        <v>1.0838125624760397E-2</v>
      </c>
      <c r="I157" s="24">
        <v>0.60265633352793468</v>
      </c>
      <c r="J157" s="24">
        <v>124.50689997764681</v>
      </c>
      <c r="K157" s="24">
        <v>19.193863877177108</v>
      </c>
      <c r="L157" s="24">
        <v>9.0127010921686013E-2</v>
      </c>
      <c r="M157" s="24">
        <v>1.307372722182498</v>
      </c>
      <c r="N157" s="24">
        <v>265.29818774850605</v>
      </c>
      <c r="O157" s="24">
        <v>4.0047275519066483</v>
      </c>
      <c r="P157" s="24">
        <v>0</v>
      </c>
      <c r="Q157" s="24">
        <v>3.1703210267581866E-3</v>
      </c>
      <c r="R157" s="24">
        <v>0</v>
      </c>
      <c r="S157" s="24">
        <v>2.10760745214843</v>
      </c>
      <c r="T157" s="24"/>
      <c r="U157" s="24">
        <v>0.86437326697802641</v>
      </c>
      <c r="V157" s="24">
        <v>4.1388277654453187</v>
      </c>
      <c r="W157" s="24">
        <v>1.0865697177152938</v>
      </c>
      <c r="X157" s="24">
        <v>0.13878735292103739</v>
      </c>
      <c r="Y157" s="24">
        <v>1.0247565814092559</v>
      </c>
      <c r="Z157" s="24">
        <v>0.12249000969251456</v>
      </c>
      <c r="AA157" s="24">
        <v>0.61707562932684934</v>
      </c>
      <c r="AB157" s="24">
        <v>0.12924786297364041</v>
      </c>
      <c r="AC157" s="24">
        <v>0.29316364953182505</v>
      </c>
      <c r="AD157" s="24">
        <v>3.4256688767414348E-2</v>
      </c>
      <c r="AE157" s="24">
        <v>0.26293575253459728</v>
      </c>
      <c r="AF157" s="24">
        <v>4.3379679396105306E-2</v>
      </c>
      <c r="AG157" s="24">
        <v>0</v>
      </c>
      <c r="AH157" s="24">
        <v>1.733697143654174E-3</v>
      </c>
      <c r="AI157" s="24">
        <v>0</v>
      </c>
      <c r="AJ157" s="24">
        <v>1.324587811350612E-2</v>
      </c>
      <c r="AK157" s="24">
        <v>0</v>
      </c>
    </row>
    <row r="158" spans="1:37" x14ac:dyDescent="0.25">
      <c r="A158" s="24" t="s">
        <v>474</v>
      </c>
      <c r="B158" s="24"/>
      <c r="C158" s="24">
        <v>0</v>
      </c>
      <c r="D158" s="24">
        <v>7.4073091637782325</v>
      </c>
      <c r="E158" s="24">
        <v>400235.38222864165</v>
      </c>
      <c r="F158" s="24">
        <v>0.1641536036308896</v>
      </c>
      <c r="G158" s="24">
        <v>1.5331783788190907</v>
      </c>
      <c r="H158" s="24">
        <v>0</v>
      </c>
      <c r="I158" s="24">
        <v>1.6910681860002899</v>
      </c>
      <c r="J158" s="24">
        <v>120.6524784340065</v>
      </c>
      <c r="K158" s="24">
        <v>7.1425636723627921</v>
      </c>
      <c r="L158" s="24">
        <v>0.21298274404449213</v>
      </c>
      <c r="M158" s="24">
        <v>0</v>
      </c>
      <c r="N158" s="24">
        <v>280.08508747532505</v>
      </c>
      <c r="O158" s="24">
        <v>4.6279751118132726</v>
      </c>
      <c r="P158" s="24">
        <v>4.0983447972958876E-3</v>
      </c>
      <c r="Q158" s="24">
        <v>2.5904119294810081E-3</v>
      </c>
      <c r="R158" s="24">
        <v>8.1841176999074658E-2</v>
      </c>
      <c r="S158" s="24">
        <v>2.2255776133761285</v>
      </c>
      <c r="T158" s="24">
        <v>5.7525393172190835</v>
      </c>
      <c r="U158" s="24">
        <v>0.88445665486413771</v>
      </c>
      <c r="V158" s="24">
        <v>4.0859859796955105</v>
      </c>
      <c r="W158" s="24">
        <v>1.0124637709327269</v>
      </c>
      <c r="X158" s="24">
        <v>0.17049146809882293</v>
      </c>
      <c r="Y158" s="24">
        <v>1.0551172119169094</v>
      </c>
      <c r="Z158" s="24">
        <v>0.12016995460244351</v>
      </c>
      <c r="AA158" s="24">
        <v>0.72914299287488882</v>
      </c>
      <c r="AB158" s="24">
        <v>0.12638217874875504</v>
      </c>
      <c r="AC158" s="24">
        <v>0.23287202985308106</v>
      </c>
      <c r="AD158" s="24">
        <v>3.0372469382041696E-2</v>
      </c>
      <c r="AE158" s="24">
        <v>0.23455188473096769</v>
      </c>
      <c r="AF158" s="24">
        <v>6.1675053674599793E-2</v>
      </c>
      <c r="AG158" s="24">
        <v>0</v>
      </c>
      <c r="AH158" s="24">
        <v>3.0440899865886179E-3</v>
      </c>
      <c r="AI158" s="24">
        <v>0</v>
      </c>
      <c r="AJ158" s="24">
        <v>1.2445690905117235E-2</v>
      </c>
      <c r="AK158" s="24">
        <v>0</v>
      </c>
    </row>
    <row r="159" spans="1:37" x14ac:dyDescent="0.25">
      <c r="A159" s="24" t="s">
        <v>475</v>
      </c>
      <c r="B159" s="24"/>
      <c r="C159" s="24">
        <v>0</v>
      </c>
      <c r="D159" s="24">
        <v>7.588374000671072</v>
      </c>
      <c r="E159" s="24">
        <v>400235.38222864165</v>
      </c>
      <c r="F159" s="24">
        <v>3.3958633660812275E-2</v>
      </c>
      <c r="G159" s="24">
        <v>1.9107944657144924</v>
      </c>
      <c r="H159" s="24">
        <v>0</v>
      </c>
      <c r="I159" s="24">
        <v>0</v>
      </c>
      <c r="J159" s="24">
        <v>126.59323978173578</v>
      </c>
      <c r="K159" s="24">
        <v>25.425176355911905</v>
      </c>
      <c r="L159" s="24">
        <v>0</v>
      </c>
      <c r="M159" s="24">
        <v>3.5374702955256868E-2</v>
      </c>
      <c r="N159" s="24">
        <v>261.48615034532247</v>
      </c>
      <c r="O159" s="24">
        <v>4.3676981759867113</v>
      </c>
      <c r="P159" s="24">
        <v>3.7172629703073235E-3</v>
      </c>
      <c r="Q159" s="24">
        <v>3.7860756918219316E-3</v>
      </c>
      <c r="R159" s="24">
        <v>0</v>
      </c>
      <c r="S159" s="24">
        <v>1.6943935476446366</v>
      </c>
      <c r="T159" s="24">
        <v>4.9375912060794915</v>
      </c>
      <c r="U159" s="24">
        <v>0.79055194540579199</v>
      </c>
      <c r="V159" s="24">
        <v>3.7545956407535543</v>
      </c>
      <c r="W159" s="24">
        <v>0.98281742569445618</v>
      </c>
      <c r="X159" s="24">
        <v>0.13785690436010073</v>
      </c>
      <c r="Y159" s="24">
        <v>0.94244278981084217</v>
      </c>
      <c r="Z159" s="24">
        <v>9.9313346404650601E-2</v>
      </c>
      <c r="AA159" s="24">
        <v>0.63638286966847646</v>
      </c>
      <c r="AB159" s="24">
        <v>0.12203186620962066</v>
      </c>
      <c r="AC159" s="24">
        <v>0.26356664179597239</v>
      </c>
      <c r="AD159" s="24">
        <v>3.6668942434436719E-2</v>
      </c>
      <c r="AE159" s="24">
        <v>0.29464136423696685</v>
      </c>
      <c r="AF159" s="24">
        <v>4.0292829460743418E-2</v>
      </c>
      <c r="AG159" s="24">
        <v>0</v>
      </c>
      <c r="AH159" s="24">
        <v>4.4308887048481434E-3</v>
      </c>
      <c r="AI159" s="24">
        <v>2.0983360389019507E-2</v>
      </c>
      <c r="AJ159" s="24">
        <v>1.4628119298968036E-2</v>
      </c>
      <c r="AK159" s="24">
        <v>0</v>
      </c>
    </row>
    <row r="160" spans="1:37" x14ac:dyDescent="0.25">
      <c r="A160" s="24" t="s">
        <v>476</v>
      </c>
      <c r="B160" s="24"/>
      <c r="C160" s="24">
        <v>0</v>
      </c>
      <c r="D160" s="24">
        <v>12.854576475973371</v>
      </c>
      <c r="E160" s="24">
        <v>400235.38222864165</v>
      </c>
      <c r="F160" s="24">
        <v>0.13895648260112642</v>
      </c>
      <c r="G160" s="24">
        <v>2.3615313260342599</v>
      </c>
      <c r="H160" s="24">
        <v>3.4356807908576266E-2</v>
      </c>
      <c r="I160" s="24">
        <v>1.7055040082312531</v>
      </c>
      <c r="J160" s="24">
        <v>129.09451813781484</v>
      </c>
      <c r="K160" s="24">
        <v>23.71807496213361</v>
      </c>
      <c r="L160" s="24">
        <v>0.2771325869524402</v>
      </c>
      <c r="M160" s="24">
        <v>0</v>
      </c>
      <c r="N160" s="24">
        <v>267.93906872320935</v>
      </c>
      <c r="O160" s="24">
        <v>4.2183611868545956</v>
      </c>
      <c r="P160" s="24">
        <v>1.1296212161634995E-2</v>
      </c>
      <c r="Q160" s="24">
        <v>3.0333036790154478E-3</v>
      </c>
      <c r="R160" s="24">
        <v>0</v>
      </c>
      <c r="S160" s="24">
        <v>1.8424766783136544</v>
      </c>
      <c r="T160" s="24">
        <v>5.1824491675185564</v>
      </c>
      <c r="U160" s="24">
        <v>0.84315139684689389</v>
      </c>
      <c r="V160" s="24">
        <v>4.1361095746979499</v>
      </c>
      <c r="W160" s="24">
        <v>1.1009804458100481</v>
      </c>
      <c r="X160" s="24">
        <v>0.13099691165586694</v>
      </c>
      <c r="Y160" s="24">
        <v>0.94354169293788548</v>
      </c>
      <c r="Z160" s="24">
        <v>0.11521492193089464</v>
      </c>
      <c r="AA160" s="24">
        <v>0.68660700168698918</v>
      </c>
      <c r="AB160" s="24">
        <v>0.1008575745216386</v>
      </c>
      <c r="AC160" s="24">
        <v>0.31064257485486452</v>
      </c>
      <c r="AD160" s="24">
        <v>4.0558884462335583E-2</v>
      </c>
      <c r="AE160" s="24">
        <v>0.31153337065782327</v>
      </c>
      <c r="AF160" s="24">
        <v>4.0811921210433477E-2</v>
      </c>
      <c r="AG160" s="24">
        <v>0</v>
      </c>
      <c r="AH160" s="24">
        <v>0</v>
      </c>
      <c r="AI160" s="24">
        <v>1.8328680498934154E-2</v>
      </c>
      <c r="AJ160" s="24">
        <v>1.6609622954107738E-2</v>
      </c>
      <c r="AK160" s="24">
        <v>0</v>
      </c>
    </row>
    <row r="161" spans="1:37" x14ac:dyDescent="0.25">
      <c r="A161" s="24" t="s">
        <v>477</v>
      </c>
      <c r="B161" s="24"/>
      <c r="C161" s="24">
        <v>0</v>
      </c>
      <c r="D161" s="24">
        <v>15.07386553085402</v>
      </c>
      <c r="E161" s="24">
        <v>400235.38222864165</v>
      </c>
      <c r="F161" s="24">
        <v>5.8659171349100717E-2</v>
      </c>
      <c r="G161" s="24">
        <v>0.73193536923161562</v>
      </c>
      <c r="H161" s="24">
        <v>6.6411784824091394E-2</v>
      </c>
      <c r="I161" s="24">
        <v>1.7988437375304178</v>
      </c>
      <c r="J161" s="24">
        <v>123.20303351435625</v>
      </c>
      <c r="K161" s="24">
        <v>23.360239822059384</v>
      </c>
      <c r="L161" s="24">
        <v>0.18041573405257022</v>
      </c>
      <c r="M161" s="24">
        <v>0</v>
      </c>
      <c r="N161" s="24">
        <v>300.6272270820312</v>
      </c>
      <c r="O161" s="24">
        <v>4.5233456324235259</v>
      </c>
      <c r="P161" s="24">
        <v>1.6138637896649283E-2</v>
      </c>
      <c r="Q161" s="24">
        <v>2.950419205480284E-3</v>
      </c>
      <c r="R161" s="24">
        <v>8.1834251331923721E-2</v>
      </c>
      <c r="S161" s="24">
        <v>1.9014502069570376</v>
      </c>
      <c r="T161" s="24">
        <v>5.2258166017488161</v>
      </c>
      <c r="U161" s="24">
        <v>0.88831329397250469</v>
      </c>
      <c r="V161" s="24">
        <v>3.7531663732217231</v>
      </c>
      <c r="W161" s="24">
        <v>1.1640487054995732</v>
      </c>
      <c r="X161" s="24">
        <v>0.14018958114160104</v>
      </c>
      <c r="Y161" s="24">
        <v>0.95665127622249857</v>
      </c>
      <c r="Z161" s="24">
        <v>0.13545209977040373</v>
      </c>
      <c r="AA161" s="24">
        <v>0.69107243704503263</v>
      </c>
      <c r="AB161" s="24">
        <v>0.11841891196907847</v>
      </c>
      <c r="AC161" s="24">
        <v>0.34056875558627908</v>
      </c>
      <c r="AD161" s="24">
        <v>5.3019561212025557E-2</v>
      </c>
      <c r="AE161" s="24">
        <v>0.19386348573184231</v>
      </c>
      <c r="AF161" s="24">
        <v>2.9014511755475553E-2</v>
      </c>
      <c r="AG161" s="24">
        <v>0</v>
      </c>
      <c r="AH161" s="24">
        <v>0</v>
      </c>
      <c r="AI161" s="24">
        <v>0</v>
      </c>
      <c r="AJ161" s="24">
        <v>1.5759550529188236E-2</v>
      </c>
      <c r="AK161" s="24">
        <v>0</v>
      </c>
    </row>
    <row r="162" spans="1:37" x14ac:dyDescent="0.25">
      <c r="A162" s="24" t="s">
        <v>478</v>
      </c>
      <c r="B162" s="24"/>
      <c r="C162" s="24">
        <v>0</v>
      </c>
      <c r="D162" s="24">
        <v>8.9667988495476845</v>
      </c>
      <c r="E162" s="24">
        <v>400235.38222864165</v>
      </c>
      <c r="F162" s="24">
        <v>0.11366319844528849</v>
      </c>
      <c r="G162" s="24">
        <v>0.16514136898683118</v>
      </c>
      <c r="H162" s="24">
        <v>0.14023342288985144</v>
      </c>
      <c r="I162" s="24">
        <v>0.80594047118338008</v>
      </c>
      <c r="J162" s="24">
        <v>129.71630021003202</v>
      </c>
      <c r="K162" s="24">
        <v>28.656792475504066</v>
      </c>
      <c r="L162" s="24">
        <v>5.9289117732831083E-2</v>
      </c>
      <c r="M162" s="24">
        <v>0</v>
      </c>
      <c r="N162" s="24">
        <v>249.80886061620745</v>
      </c>
      <c r="O162" s="24">
        <v>4.1910809867531285</v>
      </c>
      <c r="P162" s="24">
        <v>2.22851972733593E-2</v>
      </c>
      <c r="Q162" s="24">
        <v>0</v>
      </c>
      <c r="R162" s="24">
        <v>8.2501324104393495E-2</v>
      </c>
      <c r="S162" s="24">
        <v>1.6126363145682108</v>
      </c>
      <c r="T162" s="24">
        <v>4.8226463687217906</v>
      </c>
      <c r="U162" s="24">
        <v>0.76632257061109543</v>
      </c>
      <c r="V162" s="24">
        <v>3.7832201176833755</v>
      </c>
      <c r="W162" s="24">
        <v>0.89864136430735986</v>
      </c>
      <c r="X162" s="24">
        <v>0.11199385380000765</v>
      </c>
      <c r="Y162" s="24">
        <v>0.8532052038397574</v>
      </c>
      <c r="Z162" s="24">
        <v>0.11219783994552868</v>
      </c>
      <c r="AA162" s="24">
        <v>0.67113190242070786</v>
      </c>
      <c r="AB162" s="24">
        <v>0.12536653689567073</v>
      </c>
      <c r="AC162" s="24">
        <v>0.26851956127266413</v>
      </c>
      <c r="AD162" s="24">
        <v>4.4906790605468948E-2</v>
      </c>
      <c r="AE162" s="24">
        <v>0.27102050827316282</v>
      </c>
      <c r="AF162" s="24">
        <v>4.9017802938364399E-2</v>
      </c>
      <c r="AG162" s="24">
        <v>1.121232879749369E-2</v>
      </c>
      <c r="AH162" s="24">
        <v>0</v>
      </c>
      <c r="AI162" s="24">
        <v>4.653738475188113E-3</v>
      </c>
      <c r="AJ162" s="24">
        <v>1.4613564037505704E-2</v>
      </c>
      <c r="AK162" s="24">
        <v>0</v>
      </c>
    </row>
    <row r="163" spans="1:37" x14ac:dyDescent="0.25">
      <c r="A163" s="24" t="s">
        <v>479</v>
      </c>
      <c r="B163" s="24"/>
      <c r="C163" s="24">
        <v>0</v>
      </c>
      <c r="D163" s="24">
        <v>11.486039586022754</v>
      </c>
      <c r="E163" s="24">
        <v>400235.38222864165</v>
      </c>
      <c r="F163" s="24">
        <v>0.12662492378567144</v>
      </c>
      <c r="G163" s="24">
        <v>0.91055859909763437</v>
      </c>
      <c r="H163" s="24">
        <v>2.5505795282332423E-2</v>
      </c>
      <c r="I163" s="24">
        <v>0.97932186160892587</v>
      </c>
      <c r="J163" s="24">
        <v>126.56090537785281</v>
      </c>
      <c r="K163" s="24">
        <v>17.811319591417611</v>
      </c>
      <c r="L163" s="24">
        <v>0</v>
      </c>
      <c r="M163" s="24">
        <v>0</v>
      </c>
      <c r="N163" s="24">
        <v>275.35698949291509</v>
      </c>
      <c r="O163" s="24">
        <v>4.3754072979205212</v>
      </c>
      <c r="P163" s="24">
        <v>4.5942529061316593E-3</v>
      </c>
      <c r="Q163" s="24">
        <v>0</v>
      </c>
      <c r="R163" s="24">
        <v>1.399218041929657E-2</v>
      </c>
      <c r="S163" s="24">
        <v>1.6993094151757753</v>
      </c>
      <c r="T163" s="24">
        <v>5.0177325860275612</v>
      </c>
      <c r="U163" s="24">
        <v>0.81540402662647149</v>
      </c>
      <c r="V163" s="24">
        <v>4.0166395206572707</v>
      </c>
      <c r="W163" s="24">
        <v>0.89880458367738658</v>
      </c>
      <c r="X163" s="24">
        <v>0.16397199772175516</v>
      </c>
      <c r="Y163" s="24">
        <v>1.0664424207280734</v>
      </c>
      <c r="Z163" s="24">
        <v>0.1227842479180789</v>
      </c>
      <c r="AA163" s="24">
        <v>0.63112289781979747</v>
      </c>
      <c r="AB163" s="24">
        <v>0.12133284215895901</v>
      </c>
      <c r="AC163" s="24">
        <v>0.32192428324199779</v>
      </c>
      <c r="AD163" s="24">
        <v>5.8252408844322673E-2</v>
      </c>
      <c r="AE163" s="24">
        <v>0.29020217133928655</v>
      </c>
      <c r="AF163" s="24">
        <v>4.6173210272254857E-2</v>
      </c>
      <c r="AG163" s="24">
        <v>0</v>
      </c>
      <c r="AH163" s="24">
        <v>0</v>
      </c>
      <c r="AI163" s="24">
        <v>1.1479830539101074E-2</v>
      </c>
      <c r="AJ163" s="24">
        <v>1.7219134295455376E-2</v>
      </c>
      <c r="AK163" s="24">
        <v>0</v>
      </c>
    </row>
    <row r="164" spans="1:37" x14ac:dyDescent="0.25">
      <c r="A164" s="24" t="s">
        <v>480</v>
      </c>
      <c r="B164" s="24"/>
      <c r="C164" s="24">
        <v>0.17415969003104817</v>
      </c>
      <c r="D164" s="24">
        <v>8.1036163589819825</v>
      </c>
      <c r="E164" s="24">
        <v>400235.38222864165</v>
      </c>
      <c r="F164" s="24">
        <v>8.4270009304322976E-2</v>
      </c>
      <c r="G164" s="24">
        <v>0</v>
      </c>
      <c r="H164" s="24">
        <v>0</v>
      </c>
      <c r="I164" s="24">
        <v>1.9946888374821734</v>
      </c>
      <c r="J164" s="24">
        <v>121.71430597845486</v>
      </c>
      <c r="K164" s="24">
        <v>18.77749892750662</v>
      </c>
      <c r="L164" s="24">
        <v>3.9310691525299889E-2</v>
      </c>
      <c r="M164" s="24">
        <v>0</v>
      </c>
      <c r="N164" s="24">
        <v>307.68306817516685</v>
      </c>
      <c r="O164" s="24">
        <v>4.8001813393238351</v>
      </c>
      <c r="P164" s="24">
        <v>0</v>
      </c>
      <c r="Q164" s="24">
        <v>4.2396807035462699E-3</v>
      </c>
      <c r="R164" s="24">
        <v>0.17894530547603879</v>
      </c>
      <c r="S164" s="24">
        <v>1.8849652555205123</v>
      </c>
      <c r="T164" s="24">
        <v>5.2774416028545783</v>
      </c>
      <c r="U164" s="24">
        <v>0.86007557939403656</v>
      </c>
      <c r="V164" s="24">
        <v>3.7996563827622118</v>
      </c>
      <c r="W164" s="24">
        <v>1.051372806055799</v>
      </c>
      <c r="X164" s="24">
        <v>0.14171690216058952</v>
      </c>
      <c r="Y164" s="24">
        <v>1.0051554752984502</v>
      </c>
      <c r="Z164" s="24">
        <v>0.13185909308633909</v>
      </c>
      <c r="AA164" s="24">
        <v>0.61753430685885635</v>
      </c>
      <c r="AB164" s="24">
        <v>0.11952663554195496</v>
      </c>
      <c r="AC164" s="24">
        <v>0.34741331953086857</v>
      </c>
      <c r="AD164" s="24">
        <v>6.1435371251218479E-2</v>
      </c>
      <c r="AE164" s="24">
        <v>0.30970909233713545</v>
      </c>
      <c r="AF164" s="24">
        <v>4.5348764154317461E-2</v>
      </c>
      <c r="AG164" s="24">
        <v>0</v>
      </c>
      <c r="AH164" s="24">
        <v>0</v>
      </c>
      <c r="AI164" s="24">
        <v>5.8152360127020977E-3</v>
      </c>
      <c r="AJ164" s="24">
        <v>9.9067752636357049E-3</v>
      </c>
      <c r="AK164" s="24">
        <v>0</v>
      </c>
    </row>
    <row r="165" spans="1:37" x14ac:dyDescent="0.25">
      <c r="A165" s="24" t="s">
        <v>481</v>
      </c>
      <c r="B165" s="24"/>
      <c r="C165" s="24">
        <v>0</v>
      </c>
      <c r="D165" s="24">
        <v>6.1220985131385603</v>
      </c>
      <c r="E165" s="24">
        <v>400235.38222864165</v>
      </c>
      <c r="F165" s="24">
        <v>7.8279124257067206E-2</v>
      </c>
      <c r="G165" s="24">
        <v>1.0799965009924775</v>
      </c>
      <c r="H165" s="24">
        <v>5.2803617000798803E-2</v>
      </c>
      <c r="I165" s="24">
        <v>1.8449093153479219</v>
      </c>
      <c r="J165" s="24">
        <v>122.14150321826722</v>
      </c>
      <c r="K165" s="24">
        <v>20.451346823463101</v>
      </c>
      <c r="L165" s="24">
        <v>0.36295285571052427</v>
      </c>
      <c r="M165" s="24">
        <v>0</v>
      </c>
      <c r="N165" s="24">
        <v>282.45044585996806</v>
      </c>
      <c r="O165" s="24">
        <v>4.6924310834302885</v>
      </c>
      <c r="P165" s="24">
        <v>1.0254639531428458E-2</v>
      </c>
      <c r="Q165" s="24">
        <v>0</v>
      </c>
      <c r="R165" s="24">
        <v>4.7276747432401546E-2</v>
      </c>
      <c r="S165" s="24">
        <v>2.1840735093596146</v>
      </c>
      <c r="T165" s="24">
        <v>5.8418830031971352</v>
      </c>
      <c r="U165" s="24">
        <v>0.9389915423447257</v>
      </c>
      <c r="V165" s="24">
        <v>4.0605911854639194</v>
      </c>
      <c r="W165" s="24">
        <v>1.1396001364367527</v>
      </c>
      <c r="X165" s="24">
        <v>0.11074632176945609</v>
      </c>
      <c r="Y165" s="24">
        <v>0.94773529464775497</v>
      </c>
      <c r="Z165" s="24">
        <v>0.12260673670465909</v>
      </c>
      <c r="AA165" s="24">
        <v>0.58033261224700561</v>
      </c>
      <c r="AB165" s="24">
        <v>0.13409562822826382</v>
      </c>
      <c r="AC165" s="24">
        <v>0.26435406337032674</v>
      </c>
      <c r="AD165" s="24">
        <v>3.441296508699334E-2</v>
      </c>
      <c r="AE165" s="24">
        <v>0.29692487566351838</v>
      </c>
      <c r="AF165" s="24">
        <v>3.8945680992762563E-2</v>
      </c>
      <c r="AG165" s="24">
        <v>0</v>
      </c>
      <c r="AH165" s="24">
        <v>0</v>
      </c>
      <c r="AI165" s="24">
        <v>2.1056343370527246E-2</v>
      </c>
      <c r="AJ165" s="24">
        <v>1.8478557508841462E-2</v>
      </c>
      <c r="AK165" s="24">
        <v>0</v>
      </c>
    </row>
    <row r="166" spans="1:37" x14ac:dyDescent="0.25">
      <c r="A166" s="24" t="s">
        <v>482</v>
      </c>
      <c r="B166" s="24"/>
      <c r="C166" s="24">
        <v>0</v>
      </c>
      <c r="D166" s="24">
        <v>9.7572852416855174</v>
      </c>
      <c r="E166" s="24">
        <v>400235.38222864165</v>
      </c>
      <c r="F166" s="24">
        <v>0.11665667618089332</v>
      </c>
      <c r="G166" s="24">
        <v>3.6235258778462685</v>
      </c>
      <c r="H166" s="24">
        <v>0</v>
      </c>
      <c r="I166" s="24">
        <v>0.39160698746940359</v>
      </c>
      <c r="J166" s="24">
        <v>123.37198315046852</v>
      </c>
      <c r="K166" s="24">
        <v>14.621930008027251</v>
      </c>
      <c r="L166" s="24">
        <v>0.2640449667276823</v>
      </c>
      <c r="M166" s="24">
        <v>0</v>
      </c>
      <c r="N166" s="24">
        <v>273.62703486415847</v>
      </c>
      <c r="O166" s="24">
        <v>4.2574676399647604</v>
      </c>
      <c r="P166" s="24">
        <v>0</v>
      </c>
      <c r="Q166" s="24">
        <v>1.3187099980808848E-3</v>
      </c>
      <c r="R166" s="24">
        <v>0</v>
      </c>
      <c r="S166" s="24">
        <v>2.1369368526609205</v>
      </c>
      <c r="T166" s="24">
        <v>5.8222516986899144</v>
      </c>
      <c r="U166" s="24">
        <v>0.92759494445243462</v>
      </c>
      <c r="V166" s="24">
        <v>4.0752056815889848</v>
      </c>
      <c r="W166" s="24">
        <v>1.0869368095813974</v>
      </c>
      <c r="X166" s="24">
        <v>0.15629408939616021</v>
      </c>
      <c r="Y166" s="24">
        <v>0.84836482783600442</v>
      </c>
      <c r="Z166" s="24">
        <v>0.12478684686381589</v>
      </c>
      <c r="AA166" s="24">
        <v>0.53374313018383723</v>
      </c>
      <c r="AB166" s="24">
        <v>0.10788649232076669</v>
      </c>
      <c r="AC166" s="24">
        <v>0.27188775072664334</v>
      </c>
      <c r="AD166" s="24">
        <v>2.8866918041610269E-2</v>
      </c>
      <c r="AE166" s="24">
        <v>0.23654146148643601</v>
      </c>
      <c r="AF166" s="24">
        <v>3.8326893827009156E-2</v>
      </c>
      <c r="AG166" s="24">
        <v>0</v>
      </c>
      <c r="AH166" s="24">
        <v>4.6119552981994244E-4</v>
      </c>
      <c r="AI166" s="24">
        <v>9.1382992185581567E-3</v>
      </c>
      <c r="AJ166" s="24">
        <v>8.8366046247757308E-3</v>
      </c>
      <c r="AK166" s="24">
        <v>0</v>
      </c>
    </row>
    <row r="167" spans="1:37" x14ac:dyDescent="0.25">
      <c r="A167" s="24" t="s">
        <v>483</v>
      </c>
      <c r="B167" s="24"/>
      <c r="C167" s="24">
        <v>0</v>
      </c>
      <c r="D167" s="24">
        <v>3.1655523337964846</v>
      </c>
      <c r="E167" s="24">
        <v>400235.38222864165</v>
      </c>
      <c r="F167" s="24">
        <v>0.11812861166873515</v>
      </c>
      <c r="G167" s="24">
        <v>2.3486490953104489</v>
      </c>
      <c r="H167" s="24">
        <v>0</v>
      </c>
      <c r="I167" s="24">
        <v>3.3047189630567431</v>
      </c>
      <c r="J167" s="24">
        <v>124.76691425202857</v>
      </c>
      <c r="K167" s="24">
        <v>18.744323586407894</v>
      </c>
      <c r="L167" s="24">
        <v>0.25123322152605571</v>
      </c>
      <c r="M167" s="24">
        <v>0</v>
      </c>
      <c r="N167" s="24">
        <v>273.37104892552355</v>
      </c>
      <c r="O167" s="24">
        <v>4.1064058314937801</v>
      </c>
      <c r="P167" s="24">
        <v>0</v>
      </c>
      <c r="Q167" s="24">
        <v>7.2383328708212436E-4</v>
      </c>
      <c r="R167" s="24">
        <v>0</v>
      </c>
      <c r="S167" s="24">
        <v>2.1048980531571346</v>
      </c>
      <c r="T167" s="24">
        <v>5.3387028363933444</v>
      </c>
      <c r="U167" s="24">
        <v>0.90683493370261414</v>
      </c>
      <c r="V167" s="24">
        <v>3.783815865486333</v>
      </c>
      <c r="W167" s="24">
        <v>0.94044938711605597</v>
      </c>
      <c r="X167" s="24">
        <v>0.13726746664728029</v>
      </c>
      <c r="Y167" s="24">
        <v>0.8776142586977933</v>
      </c>
      <c r="Z167" s="24">
        <v>0.10271711086233111</v>
      </c>
      <c r="AA167" s="24">
        <v>0.58508532222535092</v>
      </c>
      <c r="AB167" s="24">
        <v>0.10551793301256848</v>
      </c>
      <c r="AC167" s="24">
        <v>0.29308224743326977</v>
      </c>
      <c r="AD167" s="24">
        <v>5.4371775596841289E-2</v>
      </c>
      <c r="AE167" s="24">
        <v>0.28044096404789487</v>
      </c>
      <c r="AF167" s="24">
        <v>5.9867516965522706E-2</v>
      </c>
      <c r="AG167" s="24">
        <v>0</v>
      </c>
      <c r="AH167" s="24">
        <v>8.2019921962101275E-4</v>
      </c>
      <c r="AI167" s="24">
        <v>0</v>
      </c>
      <c r="AJ167" s="24">
        <v>1.116170751630664E-2</v>
      </c>
      <c r="AK167" s="24">
        <v>3.5277340524317362E-4</v>
      </c>
    </row>
    <row r="168" spans="1:37" x14ac:dyDescent="0.25">
      <c r="A168" s="24" t="s">
        <v>484</v>
      </c>
      <c r="B168" s="24"/>
      <c r="C168" s="24">
        <v>0</v>
      </c>
      <c r="D168" s="24">
        <v>6.8993258831658153</v>
      </c>
      <c r="E168" s="24">
        <v>400235.38222864165</v>
      </c>
      <c r="F168" s="24">
        <v>0</v>
      </c>
      <c r="G168" s="24">
        <v>0.77408768549994544</v>
      </c>
      <c r="H168" s="24">
        <v>0</v>
      </c>
      <c r="I168" s="24">
        <v>2.4398532681554861</v>
      </c>
      <c r="J168" s="24">
        <v>121.31175572717831</v>
      </c>
      <c r="K168" s="24">
        <v>20.409982324856649</v>
      </c>
      <c r="L168" s="24">
        <v>9.8691387156178603E-2</v>
      </c>
      <c r="M168" s="24">
        <v>3.5356916018479984E-2</v>
      </c>
      <c r="N168" s="24">
        <v>286.22639566568711</v>
      </c>
      <c r="O168" s="24">
        <v>4.2341211296916024</v>
      </c>
      <c r="P168" s="24">
        <v>0</v>
      </c>
      <c r="Q168" s="24">
        <v>1.465801379361982E-3</v>
      </c>
      <c r="R168" s="24">
        <v>0</v>
      </c>
      <c r="S168" s="24">
        <v>1.942536169078577</v>
      </c>
      <c r="T168" s="24">
        <v>5.1973674709986915</v>
      </c>
      <c r="U168" s="24">
        <v>0.79321932365020542</v>
      </c>
      <c r="V168" s="24">
        <v>3.9234664901144822</v>
      </c>
      <c r="W168" s="24">
        <v>1.0647301079356675</v>
      </c>
      <c r="X168" s="24">
        <v>0.16580867838716803</v>
      </c>
      <c r="Y168" s="24">
        <v>0.94642028234066589</v>
      </c>
      <c r="Z168" s="24">
        <v>0.12769325513015495</v>
      </c>
      <c r="AA168" s="24">
        <v>0.64896364290222031</v>
      </c>
      <c r="AB168" s="24">
        <v>0.127196690168076</v>
      </c>
      <c r="AC168" s="24">
        <v>0.31328027907163392</v>
      </c>
      <c r="AD168" s="24">
        <v>2.837863369744921E-2</v>
      </c>
      <c r="AE168" s="24">
        <v>0.24582161871120908</v>
      </c>
      <c r="AF168" s="24">
        <v>4.3614907499989225E-2</v>
      </c>
      <c r="AG168" s="24">
        <v>0</v>
      </c>
      <c r="AH168" s="24">
        <v>0</v>
      </c>
      <c r="AI168" s="24">
        <v>0</v>
      </c>
      <c r="AJ168" s="24">
        <v>1.5227958890735131E-2</v>
      </c>
      <c r="AK168" s="24">
        <v>0</v>
      </c>
    </row>
    <row r="169" spans="1:37" x14ac:dyDescent="0.25">
      <c r="A169" s="24" t="s">
        <v>485</v>
      </c>
      <c r="B169" s="24"/>
      <c r="C169" s="24">
        <v>0.11909980745258977</v>
      </c>
      <c r="D169" s="24">
        <v>6.0686549162065253</v>
      </c>
      <c r="E169" s="24">
        <v>400235.38222864165</v>
      </c>
      <c r="F169" s="24">
        <v>5.6825582360082227E-2</v>
      </c>
      <c r="G169" s="24">
        <v>1.397510041364987</v>
      </c>
      <c r="H169" s="24">
        <v>0</v>
      </c>
      <c r="I169" s="24">
        <v>4.9370946843804053E-2</v>
      </c>
      <c r="J169" s="24">
        <v>120.96122468936706</v>
      </c>
      <c r="K169" s="24">
        <v>18.753925997517396</v>
      </c>
      <c r="L169" s="24">
        <v>3.5802194920362677E-2</v>
      </c>
      <c r="M169" s="24">
        <v>1.1077693483353733E-2</v>
      </c>
      <c r="N169" s="24">
        <v>270.69019464668696</v>
      </c>
      <c r="O169" s="24">
        <v>4.0957538721312048</v>
      </c>
      <c r="P169" s="24">
        <v>0</v>
      </c>
      <c r="Q169" s="24">
        <v>1.4718332226832513E-3</v>
      </c>
      <c r="R169" s="24">
        <v>0</v>
      </c>
      <c r="S169" s="24">
        <v>2.2718774683548051</v>
      </c>
      <c r="T169" s="24">
        <v>5.9159547069189458</v>
      </c>
      <c r="U169" s="24">
        <v>0.8918383798508176</v>
      </c>
      <c r="V169" s="24">
        <v>4.3219861213038824</v>
      </c>
      <c r="W169" s="24">
        <v>1.03562403036551</v>
      </c>
      <c r="X169" s="24">
        <v>0.14305127836420659</v>
      </c>
      <c r="Y169" s="24">
        <v>0.94539628685148036</v>
      </c>
      <c r="Z169" s="24">
        <v>0.10277029384107988</v>
      </c>
      <c r="AA169" s="24">
        <v>0.44676634952062061</v>
      </c>
      <c r="AB169" s="24">
        <v>0.13745057030274518</v>
      </c>
      <c r="AC169" s="24">
        <v>0.25378593137994598</v>
      </c>
      <c r="AD169" s="24">
        <v>2.0497333112221305E-2</v>
      </c>
      <c r="AE169" s="24">
        <v>0.1899496874640812</v>
      </c>
      <c r="AF169" s="24">
        <v>3.4576277383980648E-2</v>
      </c>
      <c r="AG169" s="24">
        <v>1.1798222791659197E-2</v>
      </c>
      <c r="AH169" s="24">
        <v>3.5076375972806174E-3</v>
      </c>
      <c r="AI169" s="24">
        <v>2.1840236566194742E-4</v>
      </c>
      <c r="AJ169" s="24">
        <v>1.6278876625612376E-2</v>
      </c>
      <c r="AK169" s="24">
        <v>0</v>
      </c>
    </row>
    <row r="170" spans="1:37" x14ac:dyDescent="0.25">
      <c r="A170" s="24" t="s">
        <v>486</v>
      </c>
      <c r="B170" s="24"/>
      <c r="C170" s="24">
        <v>0.37344072944272944</v>
      </c>
      <c r="D170" s="24">
        <v>8.1942529207663792</v>
      </c>
      <c r="E170" s="24">
        <v>400235.38222864165</v>
      </c>
      <c r="F170" s="24">
        <v>7.7320449449999801E-2</v>
      </c>
      <c r="G170" s="24">
        <v>1.7826958715972996</v>
      </c>
      <c r="H170" s="24">
        <v>0</v>
      </c>
      <c r="I170" s="24">
        <v>0</v>
      </c>
      <c r="J170" s="24">
        <v>122.46455137451453</v>
      </c>
      <c r="K170" s="24">
        <v>17.99374542134786</v>
      </c>
      <c r="L170" s="24">
        <v>0</v>
      </c>
      <c r="M170" s="24">
        <v>2.9734054968234697E-2</v>
      </c>
      <c r="N170" s="24">
        <v>300.05661511104529</v>
      </c>
      <c r="O170" s="24">
        <v>4.5952785962619114</v>
      </c>
      <c r="P170" s="24">
        <v>1.2733483844894092E-2</v>
      </c>
      <c r="Q170" s="24">
        <v>2.9715758536929269E-3</v>
      </c>
      <c r="R170" s="24">
        <v>4.053424164003655E-2</v>
      </c>
      <c r="S170" s="24">
        <v>1.720885546260607</v>
      </c>
      <c r="T170" s="24">
        <v>4.926797735981828</v>
      </c>
      <c r="U170" s="24">
        <v>0.84716844918593071</v>
      </c>
      <c r="V170" s="24">
        <v>3.9058184088653713</v>
      </c>
      <c r="W170" s="24">
        <v>1.1332557869014723</v>
      </c>
      <c r="X170" s="24">
        <v>0.14913262440073993</v>
      </c>
      <c r="Y170" s="24">
        <v>1.2859390363314986</v>
      </c>
      <c r="Z170" s="24">
        <v>0.1425732241625442</v>
      </c>
      <c r="AA170" s="24">
        <v>0.69070768126250348</v>
      </c>
      <c r="AB170" s="24">
        <v>0.12890185728123826</v>
      </c>
      <c r="AC170" s="24">
        <v>0.37328138930606847</v>
      </c>
      <c r="AD170" s="24">
        <v>4.1276454817365728E-2</v>
      </c>
      <c r="AE170" s="24">
        <v>0.28698412756423725</v>
      </c>
      <c r="AF170" s="24">
        <v>2.9293744974964772E-2</v>
      </c>
      <c r="AG170" s="24">
        <v>0</v>
      </c>
      <c r="AH170" s="24">
        <v>0</v>
      </c>
      <c r="AI170" s="24">
        <v>2.8792181576311861E-3</v>
      </c>
      <c r="AJ170" s="24">
        <v>1.9431103909899376E-2</v>
      </c>
      <c r="AK170" s="24">
        <v>0</v>
      </c>
    </row>
    <row r="171" spans="1:37" x14ac:dyDescent="0.25">
      <c r="A171" s="24" t="s">
        <v>487</v>
      </c>
      <c r="B171" s="24"/>
      <c r="C171" s="24">
        <v>0</v>
      </c>
      <c r="D171" s="24">
        <v>10.436730027828192</v>
      </c>
      <c r="E171" s="24">
        <v>400235.38222864165</v>
      </c>
      <c r="F171" s="24">
        <v>0.26308145920825232</v>
      </c>
      <c r="G171" s="24">
        <v>2.0246857971879617</v>
      </c>
      <c r="H171" s="24">
        <v>0</v>
      </c>
      <c r="I171" s="24">
        <v>1.3383436265489941</v>
      </c>
      <c r="J171" s="24">
        <v>122.16935943599781</v>
      </c>
      <c r="K171" s="24">
        <v>26.081490197003447</v>
      </c>
      <c r="L171" s="24">
        <v>1.0751092474320326E-4</v>
      </c>
      <c r="M171" s="24">
        <v>2.2440291523657192E-2</v>
      </c>
      <c r="N171" s="24">
        <v>287.92616317559168</v>
      </c>
      <c r="O171" s="24">
        <v>4.280177078122767</v>
      </c>
      <c r="P171" s="24">
        <v>0</v>
      </c>
      <c r="Q171" s="24">
        <v>2.7601776112032334E-3</v>
      </c>
      <c r="R171" s="24">
        <v>1.6049813869809828E-2</v>
      </c>
      <c r="S171" s="24">
        <v>2.1252984402353294</v>
      </c>
      <c r="T171" s="24">
        <v>5.6280048443850355</v>
      </c>
      <c r="U171" s="24">
        <v>0.89864966220028353</v>
      </c>
      <c r="V171" s="24">
        <v>3.9629563022335814</v>
      </c>
      <c r="W171" s="24">
        <v>1.1341271877099435</v>
      </c>
      <c r="X171" s="24">
        <v>0.18519297895575926</v>
      </c>
      <c r="Y171" s="24">
        <v>0.98165080730939236</v>
      </c>
      <c r="Z171" s="24">
        <v>0.10743505221231313</v>
      </c>
      <c r="AA171" s="24">
        <v>0.58922753886467283</v>
      </c>
      <c r="AB171" s="24">
        <v>0.12735989096674533</v>
      </c>
      <c r="AC171" s="24">
        <v>0.35698064360995946</v>
      </c>
      <c r="AD171" s="24">
        <v>4.7261795302556565E-2</v>
      </c>
      <c r="AE171" s="24">
        <v>0.24749081675833381</v>
      </c>
      <c r="AF171" s="24">
        <v>3.4339895833289835E-2</v>
      </c>
      <c r="AG171" s="24">
        <v>0</v>
      </c>
      <c r="AH171" s="24">
        <v>8.6879103054024508E-4</v>
      </c>
      <c r="AI171" s="24">
        <v>1.144541968845642E-3</v>
      </c>
      <c r="AJ171" s="24">
        <v>1.805342952513788E-2</v>
      </c>
      <c r="AK171" s="24">
        <v>0</v>
      </c>
    </row>
    <row r="172" spans="1:37" x14ac:dyDescent="0.25">
      <c r="A172" s="24" t="s">
        <v>488</v>
      </c>
      <c r="B172" s="24"/>
      <c r="C172" s="24">
        <v>0</v>
      </c>
      <c r="D172" s="24">
        <v>7.678917934675221</v>
      </c>
      <c r="E172" s="24">
        <v>400235.38222864165</v>
      </c>
      <c r="F172" s="24">
        <v>0.27888822163576898</v>
      </c>
      <c r="G172" s="24">
        <v>1.1052507763713264</v>
      </c>
      <c r="H172" s="24">
        <v>0</v>
      </c>
      <c r="I172" s="24">
        <v>2.0204712569755605</v>
      </c>
      <c r="J172" s="24">
        <v>123.00894736626631</v>
      </c>
      <c r="K172" s="24">
        <v>7.5958525608600151</v>
      </c>
      <c r="L172" s="24">
        <v>0.22824742109159235</v>
      </c>
      <c r="M172" s="24">
        <v>0</v>
      </c>
      <c r="N172" s="24">
        <v>283.95110233268099</v>
      </c>
      <c r="O172" s="24">
        <v>4.3363082951097924</v>
      </c>
      <c r="P172" s="24">
        <v>0</v>
      </c>
      <c r="Q172" s="24">
        <v>4.0395347901007895E-3</v>
      </c>
      <c r="R172" s="24">
        <v>8.613814551027113E-2</v>
      </c>
      <c r="S172" s="24">
        <v>2.0686115798857356</v>
      </c>
      <c r="T172" s="24">
        <v>5.7215810657934574</v>
      </c>
      <c r="U172" s="24">
        <v>0.87645143372597389</v>
      </c>
      <c r="V172" s="24">
        <v>3.8434787656726019</v>
      </c>
      <c r="W172" s="24">
        <v>1.1614370426404002</v>
      </c>
      <c r="X172" s="24">
        <v>0.15549688971253742</v>
      </c>
      <c r="Y172" s="24">
        <v>0.88745459885500966</v>
      </c>
      <c r="Z172" s="24">
        <v>0.12538237101743938</v>
      </c>
      <c r="AA172" s="24">
        <v>0.68558481634720858</v>
      </c>
      <c r="AB172" s="24">
        <v>0.14638604793042917</v>
      </c>
      <c r="AC172" s="24">
        <v>0.34327286023228287</v>
      </c>
      <c r="AD172" s="24">
        <v>4.6475933928211463E-2</v>
      </c>
      <c r="AE172" s="24">
        <v>0.21547884506426301</v>
      </c>
      <c r="AF172" s="24">
        <v>5.1320874332775206E-2</v>
      </c>
      <c r="AG172" s="24">
        <v>0</v>
      </c>
      <c r="AH172" s="24">
        <v>0</v>
      </c>
      <c r="AI172" s="24">
        <v>0</v>
      </c>
      <c r="AJ172" s="24">
        <v>1.5360740403123192E-2</v>
      </c>
      <c r="AK172" s="24">
        <v>0</v>
      </c>
    </row>
    <row r="173" spans="1:37" x14ac:dyDescent="0.25">
      <c r="A173" s="24" t="s">
        <v>489</v>
      </c>
      <c r="B173" s="24"/>
      <c r="C173" s="24">
        <v>0</v>
      </c>
      <c r="D173" s="24">
        <v>6.9449782966946216</v>
      </c>
      <c r="E173" s="24">
        <v>400235.38222864165</v>
      </c>
      <c r="F173" s="24">
        <v>0</v>
      </c>
      <c r="G173" s="24">
        <v>1.8595041626135056</v>
      </c>
      <c r="H173" s="24">
        <v>7.9015021784466788E-2</v>
      </c>
      <c r="I173" s="24">
        <v>2.1521627179079852</v>
      </c>
      <c r="J173" s="24">
        <v>118.04186446293207</v>
      </c>
      <c r="K173" s="24">
        <v>12.236388530267028</v>
      </c>
      <c r="L173" s="24">
        <v>0.32238251516188143</v>
      </c>
      <c r="M173" s="24">
        <v>0</v>
      </c>
      <c r="N173" s="24">
        <v>310.88166858781142</v>
      </c>
      <c r="O173" s="24">
        <v>4.5917387571478834</v>
      </c>
      <c r="P173" s="24">
        <v>2.1761184007313202E-2</v>
      </c>
      <c r="Q173" s="24">
        <v>0</v>
      </c>
      <c r="R173" s="24">
        <v>0</v>
      </c>
      <c r="S173" s="24">
        <v>1.874914448658173</v>
      </c>
      <c r="T173" s="24">
        <v>5.2137504481097521</v>
      </c>
      <c r="U173" s="24">
        <v>0.8633708479814135</v>
      </c>
      <c r="V173" s="24">
        <v>3.9440395795085559</v>
      </c>
      <c r="W173" s="24">
        <v>1.1074331407890543</v>
      </c>
      <c r="X173" s="24">
        <v>0.16807293322431227</v>
      </c>
      <c r="Y173" s="24">
        <v>0.89757687446155243</v>
      </c>
      <c r="Z173" s="24">
        <v>0.1343448909382024</v>
      </c>
      <c r="AA173" s="24">
        <v>0.73972583232175981</v>
      </c>
      <c r="AB173" s="24">
        <v>0.14464557974187467</v>
      </c>
      <c r="AC173" s="24">
        <v>0.29595203370953466</v>
      </c>
      <c r="AD173" s="24">
        <v>3.6230824911619705E-2</v>
      </c>
      <c r="AE173" s="24">
        <v>0.300999357325684</v>
      </c>
      <c r="AF173" s="24">
        <v>4.3444043355389705E-2</v>
      </c>
      <c r="AG173" s="24">
        <v>0</v>
      </c>
      <c r="AH173" s="24">
        <v>9.0336673244978405E-4</v>
      </c>
      <c r="AI173" s="24">
        <v>3.5915691463390344E-3</v>
      </c>
      <c r="AJ173" s="24">
        <v>1.2036876448977375E-2</v>
      </c>
      <c r="AK173" s="24">
        <v>0</v>
      </c>
    </row>
    <row r="174" spans="1:37" x14ac:dyDescent="0.25">
      <c r="A174" s="24" t="s">
        <v>490</v>
      </c>
      <c r="B174" s="24"/>
      <c r="C174" s="24">
        <v>0</v>
      </c>
      <c r="D174" s="24">
        <v>6.1937938216240678</v>
      </c>
      <c r="E174" s="24">
        <v>400235.38222864165</v>
      </c>
      <c r="F174" s="24">
        <v>3.9387313859955579E-2</v>
      </c>
      <c r="G174" s="24">
        <v>2.9751431665725661</v>
      </c>
      <c r="H174" s="24">
        <v>0</v>
      </c>
      <c r="I174" s="24">
        <v>0</v>
      </c>
      <c r="J174" s="24">
        <v>119.41542541758342</v>
      </c>
      <c r="K174" s="24">
        <v>20.110116167572979</v>
      </c>
      <c r="L174" s="24">
        <v>0.10375950774507695</v>
      </c>
      <c r="M174" s="24">
        <v>0</v>
      </c>
      <c r="N174" s="24">
        <v>292.37647980294003</v>
      </c>
      <c r="O174" s="24">
        <v>4.236275283735254</v>
      </c>
      <c r="P174" s="24">
        <v>0</v>
      </c>
      <c r="Q174" s="24">
        <v>0</v>
      </c>
      <c r="R174" s="24">
        <v>5.1951182582568492E-2</v>
      </c>
      <c r="S174" s="24">
        <v>1.989559348207816</v>
      </c>
      <c r="T174" s="24">
        <v>5.6408807174031406</v>
      </c>
      <c r="U174" s="24">
        <v>0.86705531997883412</v>
      </c>
      <c r="V174" s="24">
        <v>3.9656985683455277</v>
      </c>
      <c r="W174" s="24">
        <v>1.2214322208459207</v>
      </c>
      <c r="X174" s="24">
        <v>0.18236599584462981</v>
      </c>
      <c r="Y174" s="24">
        <v>1.0139253787460267</v>
      </c>
      <c r="Z174" s="24">
        <v>0.10162219746260084</v>
      </c>
      <c r="AA174" s="24">
        <v>0.63574952462366552</v>
      </c>
      <c r="AB174" s="24">
        <v>0.1050542334613677</v>
      </c>
      <c r="AC174" s="24">
        <v>0.21053330777644205</v>
      </c>
      <c r="AD174" s="24">
        <v>4.3557241633794298E-2</v>
      </c>
      <c r="AE174" s="24">
        <v>0.1957513699249839</v>
      </c>
      <c r="AF174" s="24">
        <v>2.9927257986419667E-2</v>
      </c>
      <c r="AG174" s="24">
        <v>0</v>
      </c>
      <c r="AH174" s="24">
        <v>1.8611168839735613E-3</v>
      </c>
      <c r="AI174" s="24">
        <v>0</v>
      </c>
      <c r="AJ174" s="24">
        <v>1.0902909227354405E-2</v>
      </c>
      <c r="AK174" s="24">
        <v>0</v>
      </c>
    </row>
    <row r="175" spans="1:37" x14ac:dyDescent="0.25">
      <c r="A175" s="24" t="s">
        <v>491</v>
      </c>
      <c r="B175" s="24"/>
      <c r="C175" s="24">
        <v>0</v>
      </c>
      <c r="D175" s="24">
        <v>6.664389553533403</v>
      </c>
      <c r="E175" s="24">
        <v>400235.38222864165</v>
      </c>
      <c r="F175" s="24">
        <v>6.3930658441708046E-2</v>
      </c>
      <c r="G175" s="24">
        <v>2.2830434329135803</v>
      </c>
      <c r="H175" s="24">
        <v>0</v>
      </c>
      <c r="I175" s="24">
        <v>1.9031994429886692</v>
      </c>
      <c r="J175" s="24">
        <v>117.42559632818434</v>
      </c>
      <c r="K175" s="24">
        <v>20.564228563615359</v>
      </c>
      <c r="L175" s="24">
        <v>0.31231515749706745</v>
      </c>
      <c r="M175" s="24">
        <v>3.1660928876126669E-2</v>
      </c>
      <c r="N175" s="24">
        <v>277.960448908552</v>
      </c>
      <c r="O175" s="24">
        <v>4.0389018015805291</v>
      </c>
      <c r="P175" s="24">
        <v>1.8765382069530233E-2</v>
      </c>
      <c r="Q175" s="24">
        <v>0</v>
      </c>
      <c r="R175" s="24">
        <v>5.9962393607062063E-2</v>
      </c>
      <c r="S175" s="24">
        <v>2.2085522223149625</v>
      </c>
      <c r="T175" s="24">
        <v>6.0172672926980963</v>
      </c>
      <c r="U175" s="24">
        <v>0.94028811882118002</v>
      </c>
      <c r="V175" s="24">
        <v>4.3318592785535195</v>
      </c>
      <c r="W175" s="24">
        <v>1.162540340001033</v>
      </c>
      <c r="X175" s="24">
        <v>0.17017678919407325</v>
      </c>
      <c r="Y175" s="24">
        <v>0.96111642368796535</v>
      </c>
      <c r="Z175" s="24">
        <v>0.10703972132016973</v>
      </c>
      <c r="AA175" s="24">
        <v>0.63951376358658307</v>
      </c>
      <c r="AB175" s="24">
        <v>0.10524106989119328</v>
      </c>
      <c r="AC175" s="24">
        <v>0.26369191265433795</v>
      </c>
      <c r="AD175" s="24">
        <v>3.3162221128497871E-2</v>
      </c>
      <c r="AE175" s="24">
        <v>0.21737388433288041</v>
      </c>
      <c r="AF175" s="24">
        <v>2.6726359250075212E-2</v>
      </c>
      <c r="AG175" s="24">
        <v>0</v>
      </c>
      <c r="AH175" s="24">
        <v>0</v>
      </c>
      <c r="AI175" s="24">
        <v>6.7353951285667787E-3</v>
      </c>
      <c r="AJ175" s="24">
        <v>1.0119507209741131E-2</v>
      </c>
      <c r="AK175" s="24">
        <v>0</v>
      </c>
    </row>
    <row r="176" spans="1:37" x14ac:dyDescent="0.25">
      <c r="A176" s="24" t="s">
        <v>492</v>
      </c>
      <c r="B176" s="24"/>
      <c r="C176" s="24">
        <v>0.25068680374952479</v>
      </c>
      <c r="D176" s="24">
        <v>8.9014644761392585</v>
      </c>
      <c r="E176" s="24">
        <v>400235.38222864165</v>
      </c>
      <c r="F176" s="24">
        <v>0.1239228036974504</v>
      </c>
      <c r="G176" s="24">
        <v>1.7186510330552101</v>
      </c>
      <c r="H176" s="24">
        <v>0</v>
      </c>
      <c r="I176" s="24">
        <v>3.6650237187676824</v>
      </c>
      <c r="J176" s="24">
        <v>118.36718504103659</v>
      </c>
      <c r="K176" s="24">
        <v>24.144988901498142</v>
      </c>
      <c r="L176" s="24">
        <v>0</v>
      </c>
      <c r="M176" s="24">
        <v>1.8048926398409496E-2</v>
      </c>
      <c r="N176" s="24">
        <v>284.50862492920857</v>
      </c>
      <c r="O176" s="24">
        <v>4.1937970993947165</v>
      </c>
      <c r="P176" s="24">
        <v>2.122727980831449E-2</v>
      </c>
      <c r="Q176" s="24">
        <v>0</v>
      </c>
      <c r="R176" s="24">
        <v>2.31833491120059E-2</v>
      </c>
      <c r="S176" s="24">
        <v>2.0232961877864004</v>
      </c>
      <c r="T176" s="24">
        <v>5.4332660689038947</v>
      </c>
      <c r="U176" s="24">
        <v>0.87365644602518366</v>
      </c>
      <c r="V176" s="24">
        <v>3.9950169675791649</v>
      </c>
      <c r="W176" s="24">
        <v>1.0232383889055079</v>
      </c>
      <c r="X176" s="24">
        <v>0.16579351514236032</v>
      </c>
      <c r="Y176" s="24">
        <v>0.80631020980657409</v>
      </c>
      <c r="Z176" s="24">
        <v>0.1116694640956072</v>
      </c>
      <c r="AA176" s="24">
        <v>0.69494006070829117</v>
      </c>
      <c r="AB176" s="24">
        <v>8.7247374872688327E-2</v>
      </c>
      <c r="AC176" s="24">
        <v>0.23048655724871309</v>
      </c>
      <c r="AD176" s="24">
        <v>3.787045494609597E-2</v>
      </c>
      <c r="AE176" s="24">
        <v>0.27451070237101849</v>
      </c>
      <c r="AF176" s="24">
        <v>2.6461938008074348E-2</v>
      </c>
      <c r="AG176" s="24">
        <v>0</v>
      </c>
      <c r="AH176" s="24">
        <v>0</v>
      </c>
      <c r="AI176" s="24">
        <v>0</v>
      </c>
      <c r="AJ176" s="24">
        <v>6.0949715233140373E-3</v>
      </c>
      <c r="AK176" s="24">
        <v>0</v>
      </c>
    </row>
    <row r="177" spans="1:37" x14ac:dyDescent="0.25">
      <c r="A177" s="24" t="s">
        <v>493</v>
      </c>
      <c r="B177" s="24"/>
      <c r="C177" s="24">
        <v>0</v>
      </c>
      <c r="D177" s="24">
        <v>7.9092654176447663</v>
      </c>
      <c r="E177" s="24">
        <v>400235.38222864165</v>
      </c>
      <c r="F177" s="24">
        <v>0</v>
      </c>
      <c r="G177" s="24">
        <v>2.0970485773984415</v>
      </c>
      <c r="H177" s="24">
        <v>0</v>
      </c>
      <c r="I177" s="24">
        <v>1.6426323051978367</v>
      </c>
      <c r="J177" s="24">
        <v>122.83255356014575</v>
      </c>
      <c r="K177" s="24">
        <v>22.19952800237207</v>
      </c>
      <c r="L177" s="24">
        <v>0.11230048595723079</v>
      </c>
      <c r="M177" s="24">
        <v>1.5837039782828355E-2</v>
      </c>
      <c r="N177" s="24">
        <v>267.30916977755993</v>
      </c>
      <c r="O177" s="24">
        <v>4.0458260040147715</v>
      </c>
      <c r="P177" s="24">
        <v>0</v>
      </c>
      <c r="Q177" s="24">
        <v>1.3287776931853049E-3</v>
      </c>
      <c r="R177" s="24">
        <v>2.8702056200450687E-2</v>
      </c>
      <c r="S177" s="24">
        <v>2.0120493403626973</v>
      </c>
      <c r="T177" s="24">
        <v>5.5511691003379111</v>
      </c>
      <c r="U177" s="24">
        <v>0.92316727966539369</v>
      </c>
      <c r="V177" s="24">
        <v>4.170503476851156</v>
      </c>
      <c r="W177" s="24">
        <v>1.1268731897747517</v>
      </c>
      <c r="X177" s="24">
        <v>0.1610266500542796</v>
      </c>
      <c r="Y177" s="24">
        <v>0.96907662789493576</v>
      </c>
      <c r="Z177" s="24">
        <v>8.4619544529830559E-2</v>
      </c>
      <c r="AA177" s="24">
        <v>0.51898774223151278</v>
      </c>
      <c r="AB177" s="24">
        <v>0.11913380277789215</v>
      </c>
      <c r="AC177" s="24">
        <v>0.32535568877887044</v>
      </c>
      <c r="AD177" s="24">
        <v>3.702790691995355E-2</v>
      </c>
      <c r="AE177" s="24">
        <v>0.28598254563647285</v>
      </c>
      <c r="AF177" s="24">
        <v>4.1430824992306506E-2</v>
      </c>
      <c r="AG177" s="24">
        <v>0</v>
      </c>
      <c r="AH177" s="24">
        <v>7.5745555882392943E-3</v>
      </c>
      <c r="AI177" s="24">
        <v>0</v>
      </c>
      <c r="AJ177" s="24">
        <v>1.5010099252397154E-2</v>
      </c>
      <c r="AK177" s="24">
        <v>2.4140974139215691E-4</v>
      </c>
    </row>
    <row r="178" spans="1:37" x14ac:dyDescent="0.25">
      <c r="A178" s="24" t="s">
        <v>494</v>
      </c>
      <c r="B178" s="24"/>
      <c r="C178" s="24">
        <v>0</v>
      </c>
      <c r="D178" s="24">
        <v>14.86701070776166</v>
      </c>
      <c r="E178" s="24">
        <v>400235.38222864165</v>
      </c>
      <c r="F178" s="24">
        <v>0.12881957054152771</v>
      </c>
      <c r="G178" s="24">
        <v>1.5227300243484516</v>
      </c>
      <c r="H178" s="24">
        <v>0</v>
      </c>
      <c r="I178" s="24">
        <v>1.5598054048202388</v>
      </c>
      <c r="J178" s="24">
        <v>119.74764579407659</v>
      </c>
      <c r="K178" s="24">
        <v>23.859778345382601</v>
      </c>
      <c r="L178" s="24">
        <v>0.12908418590047166</v>
      </c>
      <c r="M178" s="24">
        <v>8.0261209759522421E-3</v>
      </c>
      <c r="N178" s="24">
        <v>294.84136401507106</v>
      </c>
      <c r="O178" s="24">
        <v>4.5135785118958127</v>
      </c>
      <c r="P178" s="24">
        <v>7.9759587700745146E-3</v>
      </c>
      <c r="Q178" s="24">
        <v>0</v>
      </c>
      <c r="R178" s="24">
        <v>6.6908181852743054E-2</v>
      </c>
      <c r="S178" s="24">
        <v>2.0174542282782708</v>
      </c>
      <c r="T178" s="24">
        <v>5.6373682113585675</v>
      </c>
      <c r="U178" s="24">
        <v>0.93163971282559199</v>
      </c>
      <c r="V178" s="24">
        <v>4.3008268850479014</v>
      </c>
      <c r="W178" s="24">
        <v>1.0762935328454166</v>
      </c>
      <c r="X178" s="24">
        <v>0.15508333414795836</v>
      </c>
      <c r="Y178" s="24">
        <v>1.1504073555314362</v>
      </c>
      <c r="Z178" s="24">
        <v>0.12629767598773362</v>
      </c>
      <c r="AA178" s="24">
        <v>0.70273169428933757</v>
      </c>
      <c r="AB178" s="24">
        <v>0.13320836372054901</v>
      </c>
      <c r="AC178" s="24">
        <v>0.26405179478316515</v>
      </c>
      <c r="AD178" s="24">
        <v>3.0361711419480783E-2</v>
      </c>
      <c r="AE178" s="24">
        <v>0.17482559449961541</v>
      </c>
      <c r="AF178" s="24">
        <v>4.8109901738348747E-2</v>
      </c>
      <c r="AG178" s="24">
        <v>0</v>
      </c>
      <c r="AH178" s="24">
        <v>0</v>
      </c>
      <c r="AI178" s="24">
        <v>8.9072019645277545E-3</v>
      </c>
      <c r="AJ178" s="24">
        <v>7.2199624036188752E-3</v>
      </c>
      <c r="AK178" s="24">
        <v>0</v>
      </c>
    </row>
    <row r="179" spans="1:37" x14ac:dyDescent="0.25">
      <c r="A179" s="24" t="s">
        <v>495</v>
      </c>
      <c r="B179" s="24"/>
      <c r="C179" s="24">
        <v>0</v>
      </c>
      <c r="D179" s="24">
        <v>9.5551398957104663</v>
      </c>
      <c r="E179" s="24">
        <v>400235.38222864165</v>
      </c>
      <c r="F179" s="24">
        <v>6.9370227616962599E-2</v>
      </c>
      <c r="G179" s="24">
        <v>1.347959091419058</v>
      </c>
      <c r="H179" s="24">
        <v>0</v>
      </c>
      <c r="I179" s="24">
        <v>6.4674378479898167E-2</v>
      </c>
      <c r="J179" s="24">
        <v>116.01704956149203</v>
      </c>
      <c r="K179" s="24">
        <v>17.602907913309952</v>
      </c>
      <c r="L179" s="24">
        <v>0</v>
      </c>
      <c r="M179" s="24">
        <v>0</v>
      </c>
      <c r="N179" s="24">
        <v>309.12799199117768</v>
      </c>
      <c r="O179" s="24">
        <v>4.6529299981818859</v>
      </c>
      <c r="P179" s="24">
        <v>5.5481319784437717E-3</v>
      </c>
      <c r="Q179" s="24">
        <v>4.2105251468455901E-3</v>
      </c>
      <c r="R179" s="24">
        <v>5.8002725113295052E-2</v>
      </c>
      <c r="S179" s="24">
        <v>2.0114697495482741</v>
      </c>
      <c r="T179" s="24">
        <v>5.8161614064384324</v>
      </c>
      <c r="U179" s="24">
        <v>0.89334916921787288</v>
      </c>
      <c r="V179" s="24">
        <v>4.2045590860375999</v>
      </c>
      <c r="W179" s="24">
        <v>1.1012089296603877</v>
      </c>
      <c r="X179" s="24">
        <v>0.17820525292901235</v>
      </c>
      <c r="Y179" s="24">
        <v>1.0143319221112277</v>
      </c>
      <c r="Z179" s="24">
        <v>0.11461824527975961</v>
      </c>
      <c r="AA179" s="24">
        <v>0.64132974414345423</v>
      </c>
      <c r="AB179" s="24">
        <v>0.12582929281825866</v>
      </c>
      <c r="AC179" s="24">
        <v>0.35419258171691032</v>
      </c>
      <c r="AD179" s="24">
        <v>4.0284848162587081E-2</v>
      </c>
      <c r="AE179" s="24">
        <v>0.28274395748274711</v>
      </c>
      <c r="AF179" s="24">
        <v>4.8868605037149973E-2</v>
      </c>
      <c r="AG179" s="24">
        <v>5.5947272405513122E-3</v>
      </c>
      <c r="AH179" s="24">
        <v>0</v>
      </c>
      <c r="AI179" s="24">
        <v>3.4810733321244012E-3</v>
      </c>
      <c r="AJ179" s="24">
        <v>7.9886957104169046E-3</v>
      </c>
      <c r="AK179" s="24">
        <v>0</v>
      </c>
    </row>
    <row r="180" spans="1:37" x14ac:dyDescent="0.25">
      <c r="A180" s="24" t="s">
        <v>496</v>
      </c>
      <c r="B180" s="24"/>
      <c r="C180" s="24">
        <v>0</v>
      </c>
      <c r="D180" s="24">
        <v>7.8509166553723162</v>
      </c>
      <c r="E180" s="24">
        <v>400235.38222864165</v>
      </c>
      <c r="F180" s="24">
        <v>3.8097838304844006E-2</v>
      </c>
      <c r="G180" s="24">
        <v>1.5429935980922356</v>
      </c>
      <c r="H180" s="24">
        <v>0</v>
      </c>
      <c r="I180" s="24">
        <v>0</v>
      </c>
      <c r="J180" s="24">
        <v>115.95706418614773</v>
      </c>
      <c r="K180" s="24">
        <v>24.151381045423655</v>
      </c>
      <c r="L180" s="24">
        <v>0.1018669959492359</v>
      </c>
      <c r="M180" s="24">
        <v>0</v>
      </c>
      <c r="N180" s="24">
        <v>309.32063449578743</v>
      </c>
      <c r="O180" s="24">
        <v>4.4749208313550239</v>
      </c>
      <c r="P180" s="24">
        <v>1.8351014756792561E-2</v>
      </c>
      <c r="Q180" s="24">
        <v>4.1738904503795292E-3</v>
      </c>
      <c r="R180" s="24">
        <v>4.6022143270724188E-2</v>
      </c>
      <c r="S180" s="24">
        <v>2.2524525281962458</v>
      </c>
      <c r="T180" s="24">
        <v>5.8231782186302068</v>
      </c>
      <c r="U180" s="24">
        <v>0.96003499024650329</v>
      </c>
      <c r="V180" s="24">
        <v>4.2862931380752558</v>
      </c>
      <c r="W180" s="24">
        <v>1.0851783138421989</v>
      </c>
      <c r="X180" s="24">
        <v>0.1508154594096722</v>
      </c>
      <c r="Y180" s="24">
        <v>1.0193834831980935</v>
      </c>
      <c r="Z180" s="24">
        <v>0.12302261504265868</v>
      </c>
      <c r="AA180" s="24">
        <v>0.61954082624530682</v>
      </c>
      <c r="AB180" s="24">
        <v>0.13281671169010328</v>
      </c>
      <c r="AC180" s="24">
        <v>0.26200906626665221</v>
      </c>
      <c r="AD180" s="24">
        <v>3.3661272250084646E-2</v>
      </c>
      <c r="AE180" s="24">
        <v>0.25592658093894344</v>
      </c>
      <c r="AF180" s="24">
        <v>3.5184943363577657E-2</v>
      </c>
      <c r="AG180" s="24">
        <v>0</v>
      </c>
      <c r="AH180" s="24">
        <v>1.7635950011069415E-3</v>
      </c>
      <c r="AI180" s="24">
        <v>1.206522152531048E-2</v>
      </c>
      <c r="AJ180" s="24">
        <v>6.0508793664623079E-3</v>
      </c>
      <c r="AK180" s="24">
        <v>0</v>
      </c>
    </row>
    <row r="181" spans="1:37" x14ac:dyDescent="0.25">
      <c r="A181" s="24" t="s">
        <v>497</v>
      </c>
      <c r="B181" s="24"/>
      <c r="C181" s="24">
        <v>0</v>
      </c>
      <c r="D181" s="24">
        <v>8.2532611014296329</v>
      </c>
      <c r="E181" s="24">
        <v>400235.38222864165</v>
      </c>
      <c r="F181" s="24">
        <v>0.11438061952999926</v>
      </c>
      <c r="G181" s="24">
        <v>4.0267538453676455</v>
      </c>
      <c r="H181" s="24">
        <v>7.8479330745547166E-2</v>
      </c>
      <c r="I181" s="24">
        <v>3.3152171346848616</v>
      </c>
      <c r="J181" s="24">
        <v>119.60751626364581</v>
      </c>
      <c r="K181" s="24">
        <v>24.7146499158947</v>
      </c>
      <c r="L181" s="24">
        <v>0.21607964513428829</v>
      </c>
      <c r="M181" s="24">
        <v>0</v>
      </c>
      <c r="N181" s="24">
        <v>267.2580959553726</v>
      </c>
      <c r="O181" s="24">
        <v>4.0107505331936295</v>
      </c>
      <c r="P181" s="24">
        <v>1.4602399765388244E-2</v>
      </c>
      <c r="Q181" s="24">
        <v>0</v>
      </c>
      <c r="R181" s="24">
        <v>6.8288410749781328E-2</v>
      </c>
      <c r="S181" s="24">
        <v>2.0886163979432042</v>
      </c>
      <c r="T181" s="24">
        <v>5.7181486332749696</v>
      </c>
      <c r="U181" s="24">
        <v>0.91407209437423043</v>
      </c>
      <c r="V181" s="24">
        <v>3.8610100913660323</v>
      </c>
      <c r="W181" s="24">
        <v>0.92854090336018669</v>
      </c>
      <c r="X181" s="24">
        <v>0.14740368207223115</v>
      </c>
      <c r="Y181" s="24">
        <v>1.0787517006031548</v>
      </c>
      <c r="Z181" s="24">
        <v>0.12853908212842635</v>
      </c>
      <c r="AA181" s="24">
        <v>0.56503715537257848</v>
      </c>
      <c r="AB181" s="24">
        <v>0.10657338942651504</v>
      </c>
      <c r="AC181" s="24">
        <v>0.35061014707456706</v>
      </c>
      <c r="AD181" s="24">
        <v>3.1425699893660175E-2</v>
      </c>
      <c r="AE181" s="24">
        <v>0.23841578680436079</v>
      </c>
      <c r="AF181" s="24">
        <v>5.2503747424828287E-2</v>
      </c>
      <c r="AG181" s="24">
        <v>0</v>
      </c>
      <c r="AH181" s="24">
        <v>2.9970237111373779E-3</v>
      </c>
      <c r="AI181" s="24">
        <v>5.1328134450053017E-3</v>
      </c>
      <c r="AJ181" s="24">
        <v>1.0690449900985496E-2</v>
      </c>
      <c r="AK181" s="24">
        <v>0</v>
      </c>
    </row>
    <row r="182" spans="1:37" x14ac:dyDescent="0.25">
      <c r="A182" s="24" t="s">
        <v>498</v>
      </c>
      <c r="B182" s="24"/>
      <c r="C182" s="24">
        <v>0</v>
      </c>
      <c r="D182" s="24">
        <v>10.205075918280233</v>
      </c>
      <c r="E182" s="24">
        <v>400235.38222864165</v>
      </c>
      <c r="F182" s="24">
        <v>2.4841404660353519E-2</v>
      </c>
      <c r="G182" s="24">
        <v>1.9975287162261646</v>
      </c>
      <c r="H182" s="24">
        <v>0.35572648305395027</v>
      </c>
      <c r="I182" s="24">
        <v>4.413077126475148</v>
      </c>
      <c r="J182" s="24">
        <v>117.20701650987056</v>
      </c>
      <c r="K182" s="24">
        <v>12.56218698273331</v>
      </c>
      <c r="L182" s="24">
        <v>0.30270758161701783</v>
      </c>
      <c r="M182" s="24">
        <v>3.2608108301594038E-2</v>
      </c>
      <c r="N182" s="24">
        <v>310.29854626184886</v>
      </c>
      <c r="O182" s="24">
        <v>4.6352443467507065</v>
      </c>
      <c r="P182" s="24">
        <v>0</v>
      </c>
      <c r="Q182" s="24">
        <v>0</v>
      </c>
      <c r="R182" s="24">
        <v>1.944539246451445E-2</v>
      </c>
      <c r="S182" s="24">
        <v>2.0729145141908698</v>
      </c>
      <c r="T182" s="24">
        <v>5.6519964188401284</v>
      </c>
      <c r="U182" s="24">
        <v>0.98914722426695201</v>
      </c>
      <c r="V182" s="24">
        <v>4.3283951851478353</v>
      </c>
      <c r="W182" s="24">
        <v>1.0743377684844868</v>
      </c>
      <c r="X182" s="24">
        <v>0.14435370374264395</v>
      </c>
      <c r="Y182" s="24">
        <v>1.0042756326768392</v>
      </c>
      <c r="Z182" s="24">
        <v>0.10891437932776334</v>
      </c>
      <c r="AA182" s="24">
        <v>0.66924472081218123</v>
      </c>
      <c r="AB182" s="24">
        <v>0.12947835437292288</v>
      </c>
      <c r="AC182" s="24">
        <v>0.41019695179926113</v>
      </c>
      <c r="AD182" s="24">
        <v>4.5699980942001575E-2</v>
      </c>
      <c r="AE182" s="24">
        <v>0.27612410030750056</v>
      </c>
      <c r="AF182" s="24">
        <v>3.0663288020233617E-2</v>
      </c>
      <c r="AG182" s="24">
        <v>0</v>
      </c>
      <c r="AH182" s="24">
        <v>0</v>
      </c>
      <c r="AI182" s="24">
        <v>2.030870125965146E-3</v>
      </c>
      <c r="AJ182" s="24">
        <v>8.8723649453530083E-3</v>
      </c>
      <c r="AK182" s="24">
        <v>0</v>
      </c>
    </row>
    <row r="183" spans="1:37" x14ac:dyDescent="0.25">
      <c r="A183" s="24" t="s">
        <v>499</v>
      </c>
      <c r="B183" s="24"/>
      <c r="C183" s="24">
        <v>0</v>
      </c>
      <c r="D183" s="24">
        <v>7.2661696934137812</v>
      </c>
      <c r="E183" s="24">
        <v>400235.38222864165</v>
      </c>
      <c r="F183" s="24">
        <v>0</v>
      </c>
      <c r="G183" s="24">
        <v>2.4061600453480652</v>
      </c>
      <c r="H183" s="24">
        <v>0.1012347940870694</v>
      </c>
      <c r="I183" s="24">
        <v>2.4044928637302569</v>
      </c>
      <c r="J183" s="24">
        <v>121.38045912506324</v>
      </c>
      <c r="K183" s="24">
        <v>17.669850474800842</v>
      </c>
      <c r="L183" s="24">
        <v>0.19114203200481383</v>
      </c>
      <c r="M183" s="24">
        <v>4.4539402636838013E-3</v>
      </c>
      <c r="N183" s="24">
        <v>294.40856561399232</v>
      </c>
      <c r="O183" s="24">
        <v>4.3808953148018199</v>
      </c>
      <c r="P183" s="24">
        <v>4.6798944336683196E-3</v>
      </c>
      <c r="Q183" s="24">
        <v>1.3358221557391251E-3</v>
      </c>
      <c r="R183" s="24">
        <v>7.1366853312690715E-2</v>
      </c>
      <c r="S183" s="24">
        <v>2.0109799252619336</v>
      </c>
      <c r="T183" s="24">
        <v>5.6778532218140922</v>
      </c>
      <c r="U183" s="24">
        <v>0.94866202293388957</v>
      </c>
      <c r="V183" s="24">
        <v>4.0088576954130986</v>
      </c>
      <c r="W183" s="24">
        <v>1.1692560184456569</v>
      </c>
      <c r="X183" s="24">
        <v>0.15952379884240578</v>
      </c>
      <c r="Y183" s="24">
        <v>0.78885104538173278</v>
      </c>
      <c r="Z183" s="24">
        <v>0.12867901649251506</v>
      </c>
      <c r="AA183" s="24">
        <v>0.68774551617139834</v>
      </c>
      <c r="AB183" s="24">
        <v>0.12641804319552363</v>
      </c>
      <c r="AC183" s="24">
        <v>0.28669900655104563</v>
      </c>
      <c r="AD183" s="24">
        <v>4.0099304265870446E-2</v>
      </c>
      <c r="AE183" s="24">
        <v>0.22479001343571325</v>
      </c>
      <c r="AF183" s="24">
        <v>4.3039826994841976E-2</v>
      </c>
      <c r="AG183" s="24">
        <v>0</v>
      </c>
      <c r="AH183" s="24">
        <v>4.6942301804560099E-4</v>
      </c>
      <c r="AI183" s="24">
        <v>0</v>
      </c>
      <c r="AJ183" s="24">
        <v>1.0735843829069634E-2</v>
      </c>
      <c r="AK183" s="24">
        <v>7.1720199988795617E-4</v>
      </c>
    </row>
    <row r="184" spans="1:37" x14ac:dyDescent="0.25">
      <c r="A184" s="24" t="s">
        <v>500</v>
      </c>
      <c r="B184" s="24"/>
      <c r="C184" s="24">
        <v>0.27052522276577051</v>
      </c>
      <c r="D184" s="24">
        <v>8.0097636431054671</v>
      </c>
      <c r="E184" s="24">
        <v>400235.38222864165</v>
      </c>
      <c r="F184" s="24">
        <v>0.27039362881583978</v>
      </c>
      <c r="G184" s="24">
        <v>1.1430493538205411</v>
      </c>
      <c r="H184" s="24">
        <v>0</v>
      </c>
      <c r="I184" s="24">
        <v>1.301328057860768</v>
      </c>
      <c r="J184" s="24">
        <v>118.86465357823825</v>
      </c>
      <c r="K184" s="24">
        <v>19.941053045122398</v>
      </c>
      <c r="L184" s="24">
        <v>0.24377980154997606</v>
      </c>
      <c r="M184" s="24">
        <v>0</v>
      </c>
      <c r="N184" s="24">
        <v>283.5899610696606</v>
      </c>
      <c r="O184" s="24">
        <v>4.220618062439299</v>
      </c>
      <c r="P184" s="24">
        <v>0</v>
      </c>
      <c r="Q184" s="24">
        <v>0</v>
      </c>
      <c r="R184" s="24">
        <v>4.5333629093536984E-2</v>
      </c>
      <c r="S184" s="24">
        <v>2.0878802249711499</v>
      </c>
      <c r="T184" s="24">
        <v>5.5354775804525875</v>
      </c>
      <c r="U184" s="24">
        <v>0.95810237324583103</v>
      </c>
      <c r="V184" s="24">
        <v>4.1265235565698051</v>
      </c>
      <c r="W184" s="24">
        <v>1.0715460206718515</v>
      </c>
      <c r="X184" s="24">
        <v>0.12799085527752457</v>
      </c>
      <c r="Y184" s="24">
        <v>0.91337232159475312</v>
      </c>
      <c r="Z184" s="24">
        <v>0.11500741751340932</v>
      </c>
      <c r="AA184" s="24">
        <v>0.6937926159320088</v>
      </c>
      <c r="AB184" s="24">
        <v>0.11971944202354154</v>
      </c>
      <c r="AC184" s="24">
        <v>0.21970823649088916</v>
      </c>
      <c r="AD184" s="24">
        <v>4.6914062509342172E-2</v>
      </c>
      <c r="AE184" s="24">
        <v>0.20076289221322824</v>
      </c>
      <c r="AF184" s="24">
        <v>4.232587781712141E-2</v>
      </c>
      <c r="AG184" s="24">
        <v>0</v>
      </c>
      <c r="AH184" s="24">
        <v>8.3699087366550314E-4</v>
      </c>
      <c r="AI184" s="24">
        <v>0</v>
      </c>
      <c r="AJ184" s="24">
        <v>5.3217506239877591E-3</v>
      </c>
      <c r="AK184" s="24">
        <v>0</v>
      </c>
    </row>
    <row r="185" spans="1:37" x14ac:dyDescent="0.25">
      <c r="A185" s="24" t="s">
        <v>501</v>
      </c>
      <c r="B185" s="24"/>
      <c r="C185" s="24">
        <v>0</v>
      </c>
      <c r="D185" s="24">
        <v>8.0572572242109288</v>
      </c>
      <c r="E185" s="24">
        <v>400235.38222864165</v>
      </c>
      <c r="F185" s="24">
        <v>0</v>
      </c>
      <c r="G185" s="24">
        <v>0</v>
      </c>
      <c r="H185" s="24">
        <v>0</v>
      </c>
      <c r="I185" s="24">
        <v>0</v>
      </c>
      <c r="J185" s="24">
        <v>114.30584670031723</v>
      </c>
      <c r="K185" s="24">
        <v>13.993599629990856</v>
      </c>
      <c r="L185" s="24">
        <v>0.46622350185023409</v>
      </c>
      <c r="M185" s="24">
        <v>0</v>
      </c>
      <c r="N185" s="24">
        <v>321.28109016630549</v>
      </c>
      <c r="O185" s="24">
        <v>4.6397491481032258</v>
      </c>
      <c r="P185" s="24">
        <v>0</v>
      </c>
      <c r="Q185" s="24">
        <v>0</v>
      </c>
      <c r="R185" s="24">
        <v>0</v>
      </c>
      <c r="S185" s="24">
        <v>1.8843178216999712</v>
      </c>
      <c r="T185" s="24">
        <v>5.3932408711012894</v>
      </c>
      <c r="U185" s="24">
        <v>0.86980493429950545</v>
      </c>
      <c r="V185" s="24">
        <v>4.2880118384948878</v>
      </c>
      <c r="W185" s="24">
        <v>1.0096870679659813</v>
      </c>
      <c r="X185" s="24">
        <v>0.17799176035005679</v>
      </c>
      <c r="Y185" s="24">
        <v>1.0540578696123828</v>
      </c>
      <c r="Z185" s="24">
        <v>0.12996996776639869</v>
      </c>
      <c r="AA185" s="24">
        <v>0.65634284473895266</v>
      </c>
      <c r="AB185" s="24">
        <v>0.11647378572355668</v>
      </c>
      <c r="AC185" s="24">
        <v>0.37383033816916272</v>
      </c>
      <c r="AD185" s="24">
        <v>2.860558756637064E-2</v>
      </c>
      <c r="AE185" s="24">
        <v>0.26807708847836548</v>
      </c>
      <c r="AF185" s="24">
        <v>3.4113471986254161E-2</v>
      </c>
      <c r="AG185" s="24">
        <v>0</v>
      </c>
      <c r="AH185" s="24">
        <v>2.5638598018308976E-3</v>
      </c>
      <c r="AI185" s="24">
        <v>1.2624450504859384E-2</v>
      </c>
      <c r="AJ185" s="24">
        <v>1.1317685195180848E-2</v>
      </c>
      <c r="AK185" s="24">
        <v>0</v>
      </c>
    </row>
    <row r="186" spans="1:37" x14ac:dyDescent="0.25">
      <c r="A186" s="24" t="s">
        <v>502</v>
      </c>
      <c r="B186" s="24"/>
      <c r="C186" s="24">
        <v>0.3370953818483241</v>
      </c>
      <c r="D186" s="24">
        <v>5.1309539748633082</v>
      </c>
      <c r="E186" s="24">
        <v>400235.38222864165</v>
      </c>
      <c r="F186" s="24">
        <v>2.9794409318741288E-2</v>
      </c>
      <c r="G186" s="24">
        <v>0.69009409554188927</v>
      </c>
      <c r="H186" s="24">
        <v>0</v>
      </c>
      <c r="I186" s="24">
        <v>2.0856931924523048</v>
      </c>
      <c r="J186" s="24">
        <v>116.2056685587547</v>
      </c>
      <c r="K186" s="24">
        <v>13.677292781354708</v>
      </c>
      <c r="L186" s="24">
        <v>0.29630318988145538</v>
      </c>
      <c r="M186" s="24">
        <v>0</v>
      </c>
      <c r="N186" s="24">
        <v>321.47079824301602</v>
      </c>
      <c r="O186" s="24">
        <v>4.8653906928370887</v>
      </c>
      <c r="P186" s="24">
        <v>3.4588273739053592E-2</v>
      </c>
      <c r="Q186" s="24">
        <v>2.7012416566656551E-3</v>
      </c>
      <c r="R186" s="24">
        <v>0.11282885735106289</v>
      </c>
      <c r="S186" s="24">
        <v>1.7961493427805757</v>
      </c>
      <c r="T186" s="24">
        <v>4.8681053913165337</v>
      </c>
      <c r="U186" s="24">
        <v>0.80990605154569506</v>
      </c>
      <c r="V186" s="24">
        <v>3.8912580143028976</v>
      </c>
      <c r="W186" s="24">
        <v>1.1147553031954889</v>
      </c>
      <c r="X186" s="24">
        <v>0.18756273536053725</v>
      </c>
      <c r="Y186" s="24">
        <v>0.99271580860144648</v>
      </c>
      <c r="Z186" s="24">
        <v>0.15900431349811445</v>
      </c>
      <c r="AA186" s="24">
        <v>0.7092150364149481</v>
      </c>
      <c r="AB186" s="24">
        <v>0.15244143552694314</v>
      </c>
      <c r="AC186" s="24">
        <v>0.34353919735887167</v>
      </c>
      <c r="AD186" s="24">
        <v>4.0287428754240684E-2</v>
      </c>
      <c r="AE186" s="24">
        <v>0.30310204818015518</v>
      </c>
      <c r="AF186" s="24">
        <v>4.9389303560987807E-2</v>
      </c>
      <c r="AG186" s="24">
        <v>0</v>
      </c>
      <c r="AH186" s="24">
        <v>0</v>
      </c>
      <c r="AI186" s="24">
        <v>1.4500155981990299E-2</v>
      </c>
      <c r="AJ186" s="24">
        <v>1.7777199503461075E-2</v>
      </c>
      <c r="AK186" s="24">
        <v>3.6775385624353101E-4</v>
      </c>
    </row>
    <row r="187" spans="1:37" x14ac:dyDescent="0.25">
      <c r="A187" s="24" t="s">
        <v>503</v>
      </c>
      <c r="B187" s="24"/>
      <c r="C187" s="24">
        <v>0</v>
      </c>
      <c r="D187" s="24">
        <v>9.1661531049771447</v>
      </c>
      <c r="E187" s="24">
        <v>400235.38222864165</v>
      </c>
      <c r="F187" s="24">
        <v>0.16572304747799341</v>
      </c>
      <c r="G187" s="24">
        <v>2.5930989305890302</v>
      </c>
      <c r="H187" s="24">
        <v>0</v>
      </c>
      <c r="I187" s="24">
        <v>0.12011582228378434</v>
      </c>
      <c r="J187" s="24">
        <v>119.73867535993918</v>
      </c>
      <c r="K187" s="24">
        <v>14.946412563903193</v>
      </c>
      <c r="L187" s="24">
        <v>0.18887809854515195</v>
      </c>
      <c r="M187" s="24">
        <v>0</v>
      </c>
      <c r="N187" s="24">
        <v>278.62845936630072</v>
      </c>
      <c r="O187" s="24">
        <v>4.1339279867173868</v>
      </c>
      <c r="P187" s="24">
        <v>2.8586019196007659E-3</v>
      </c>
      <c r="Q187" s="24">
        <v>1.5872779888638333E-2</v>
      </c>
      <c r="R187" s="24">
        <v>0</v>
      </c>
      <c r="S187" s="24">
        <v>1.9541029262927023</v>
      </c>
      <c r="T187" s="24">
        <v>5.5142883865936856</v>
      </c>
      <c r="U187" s="24">
        <v>0.87903586443519932</v>
      </c>
      <c r="V187" s="24">
        <v>4.1029830952192547</v>
      </c>
      <c r="W187" s="24">
        <v>1.1389421556633434</v>
      </c>
      <c r="X187" s="24">
        <v>0.18283966333274462</v>
      </c>
      <c r="Y187" s="24">
        <v>0.97278075289280852</v>
      </c>
      <c r="Z187" s="24">
        <v>0.12246392873411197</v>
      </c>
      <c r="AA187" s="24">
        <v>0.62835495760729576</v>
      </c>
      <c r="AB187" s="24">
        <v>0.10442511872447663</v>
      </c>
      <c r="AC187" s="24">
        <v>0.21838595227074736</v>
      </c>
      <c r="AD187" s="24">
        <v>4.4429520230739331E-2</v>
      </c>
      <c r="AE187" s="24">
        <v>0.32411949638173598</v>
      </c>
      <c r="AF187" s="24">
        <v>3.0425045173695188E-2</v>
      </c>
      <c r="AG187" s="24">
        <v>0</v>
      </c>
      <c r="AH187" s="24">
        <v>4.6683988991456492E-4</v>
      </c>
      <c r="AI187" s="24">
        <v>1.1682278919272562E-2</v>
      </c>
      <c r="AJ187" s="24">
        <v>1.0131909309833396E-2</v>
      </c>
      <c r="AK187" s="24">
        <v>0</v>
      </c>
    </row>
    <row r="188" spans="1:37" x14ac:dyDescent="0.25">
      <c r="A188" s="24" t="s">
        <v>504</v>
      </c>
      <c r="B188" s="24"/>
      <c r="C188" s="24">
        <v>0</v>
      </c>
      <c r="D188" s="24">
        <v>6.4987794313834755</v>
      </c>
      <c r="E188" s="24">
        <v>400235.38222864165</v>
      </c>
      <c r="F188" s="24">
        <v>6.9929725884004659E-2</v>
      </c>
      <c r="G188" s="24">
        <v>0.11871297219167255</v>
      </c>
      <c r="H188" s="24">
        <v>3.2367351214628213E-3</v>
      </c>
      <c r="I188" s="24">
        <v>1.4165597274390871</v>
      </c>
      <c r="J188" s="24">
        <v>118.72802135186456</v>
      </c>
      <c r="K188" s="24">
        <v>31.423630557741394</v>
      </c>
      <c r="L188" s="24">
        <v>0.28373570526036662</v>
      </c>
      <c r="M188" s="24">
        <v>1.5337344147990255E-2</v>
      </c>
      <c r="N188" s="24">
        <v>284.75338094670366</v>
      </c>
      <c r="O188" s="24">
        <v>3.9153198192124568</v>
      </c>
      <c r="P188" s="24">
        <v>9.0389969391064043E-4</v>
      </c>
      <c r="Q188" s="24">
        <v>2.7674267287567549E-3</v>
      </c>
      <c r="R188" s="24">
        <v>0</v>
      </c>
      <c r="S188" s="24">
        <v>2.2481349257066663</v>
      </c>
      <c r="T188" s="24">
        <v>5.8154642768534783</v>
      </c>
      <c r="U188" s="24">
        <v>0.90761594669125623</v>
      </c>
      <c r="V188" s="24">
        <v>4.36557767348304</v>
      </c>
      <c r="W188" s="24">
        <v>1.0074503623292632</v>
      </c>
      <c r="X188" s="24">
        <v>0.16100184815537188</v>
      </c>
      <c r="Y188" s="24">
        <v>0.86964177458767278</v>
      </c>
      <c r="Z188" s="24">
        <v>0.11800986040930961</v>
      </c>
      <c r="AA188" s="24">
        <v>0.49312435586133918</v>
      </c>
      <c r="AB188" s="24">
        <v>0.10292754061285155</v>
      </c>
      <c r="AC188" s="24">
        <v>0.21356816047692781</v>
      </c>
      <c r="AD188" s="24">
        <v>4.5860081889497889E-2</v>
      </c>
      <c r="AE188" s="24">
        <v>0.25818320039866149</v>
      </c>
      <c r="AF188" s="24">
        <v>3.9509494240178474E-2</v>
      </c>
      <c r="AG188" s="24">
        <v>0</v>
      </c>
      <c r="AH188" s="24">
        <v>2.648761073304729E-3</v>
      </c>
      <c r="AI188" s="24">
        <v>4.0564912477309388E-3</v>
      </c>
      <c r="AJ188" s="24">
        <v>6.0709238344669441E-3</v>
      </c>
      <c r="AK188" s="24">
        <v>0</v>
      </c>
    </row>
    <row r="189" spans="1:37" x14ac:dyDescent="0.25">
      <c r="A189" s="24" t="s">
        <v>505</v>
      </c>
      <c r="B189" s="24"/>
      <c r="C189" s="24">
        <v>0</v>
      </c>
      <c r="D189" s="24">
        <v>8.3894270331834235</v>
      </c>
      <c r="E189" s="24">
        <v>400235.38222864165</v>
      </c>
      <c r="F189" s="24">
        <v>0.18859040431732393</v>
      </c>
      <c r="G189" s="24">
        <v>1.703335398381314</v>
      </c>
      <c r="H189" s="24">
        <v>0</v>
      </c>
      <c r="I189" s="24">
        <v>2.6134698028794712</v>
      </c>
      <c r="J189" s="24">
        <v>118.56375062539831</v>
      </c>
      <c r="K189" s="24">
        <v>20.08816949408622</v>
      </c>
      <c r="L189" s="24">
        <v>0</v>
      </c>
      <c r="M189" s="24">
        <v>0</v>
      </c>
      <c r="N189" s="24">
        <v>293.41762374410166</v>
      </c>
      <c r="O189" s="24">
        <v>4.425339359486971</v>
      </c>
      <c r="P189" s="24">
        <v>0</v>
      </c>
      <c r="Q189" s="24">
        <v>4.0051579258560087E-3</v>
      </c>
      <c r="R189" s="24">
        <v>0</v>
      </c>
      <c r="S189" s="24">
        <v>1.8877092840507927</v>
      </c>
      <c r="T189" s="24">
        <v>5.1841301647622977</v>
      </c>
      <c r="U189" s="24">
        <v>0.89036833596458653</v>
      </c>
      <c r="V189" s="24">
        <v>4.1688697086657447</v>
      </c>
      <c r="W189" s="24">
        <v>0.90094101281838546</v>
      </c>
      <c r="X189" s="24">
        <v>0.17581473909883485</v>
      </c>
      <c r="Y189" s="24">
        <v>0.96480648194424057</v>
      </c>
      <c r="Z189" s="24">
        <v>0.12449015939354849</v>
      </c>
      <c r="AA189" s="24">
        <v>0.56502043900170806</v>
      </c>
      <c r="AB189" s="24">
        <v>0.13168679302227801</v>
      </c>
      <c r="AC189" s="24">
        <v>0.41565072409838322</v>
      </c>
      <c r="AD189" s="24">
        <v>4.4215858090947267E-2</v>
      </c>
      <c r="AE189" s="24">
        <v>0.24746789825522519</v>
      </c>
      <c r="AF189" s="24">
        <v>3.3470811740019604E-2</v>
      </c>
      <c r="AG189" s="24">
        <v>5.3570396191410276E-3</v>
      </c>
      <c r="AH189" s="24">
        <v>0</v>
      </c>
      <c r="AI189" s="24">
        <v>0</v>
      </c>
      <c r="AJ189" s="24">
        <v>1.1524298894742321E-2</v>
      </c>
      <c r="AK189" s="24">
        <v>0</v>
      </c>
    </row>
    <row r="190" spans="1:37" x14ac:dyDescent="0.25">
      <c r="A190" s="24" t="s">
        <v>506</v>
      </c>
      <c r="B190" s="24"/>
      <c r="C190" s="24">
        <v>0</v>
      </c>
      <c r="D190" s="24">
        <v>9.8913703596177385</v>
      </c>
      <c r="E190" s="24">
        <v>400235.38222864165</v>
      </c>
      <c r="F190" s="24">
        <v>2.9492104410484464E-2</v>
      </c>
      <c r="G190" s="24">
        <v>2.2561860898807997</v>
      </c>
      <c r="H190" s="24">
        <v>0</v>
      </c>
      <c r="I190" s="24">
        <v>0</v>
      </c>
      <c r="J190" s="24">
        <v>117.50658483380994</v>
      </c>
      <c r="K190" s="24">
        <v>15.309740507183339</v>
      </c>
      <c r="L190" s="24">
        <v>0.18644956854455644</v>
      </c>
      <c r="M190" s="24">
        <v>0</v>
      </c>
      <c r="N190" s="24">
        <v>293.66548882727693</v>
      </c>
      <c r="O190" s="24">
        <v>4.292992639464992</v>
      </c>
      <c r="P190" s="24">
        <v>1.5097781495270718E-2</v>
      </c>
      <c r="Q190" s="24">
        <v>1.0629238946725128E-2</v>
      </c>
      <c r="R190" s="24">
        <v>8.2515024329365319E-2</v>
      </c>
      <c r="S190" s="24">
        <v>1.8044959966881207</v>
      </c>
      <c r="T190" s="24">
        <v>5.1930868958541376</v>
      </c>
      <c r="U190" s="24">
        <v>0.83161614642244597</v>
      </c>
      <c r="V190" s="24">
        <v>4.090212914861751</v>
      </c>
      <c r="W190" s="24">
        <v>1.0708118346729172</v>
      </c>
      <c r="X190" s="24">
        <v>0.17491468556291909</v>
      </c>
      <c r="Y190" s="24">
        <v>0.9551373249080537</v>
      </c>
      <c r="Z190" s="24">
        <v>0.10411336507155637</v>
      </c>
      <c r="AA190" s="24">
        <v>0.73471818542322898</v>
      </c>
      <c r="AB190" s="24">
        <v>0.11941357278988143</v>
      </c>
      <c r="AC190" s="24">
        <v>0.27197600462278371</v>
      </c>
      <c r="AD190" s="24">
        <v>3.49310412104369E-2</v>
      </c>
      <c r="AE190" s="24">
        <v>0.26609663352305624</v>
      </c>
      <c r="AF190" s="24">
        <v>3.5337495551390749E-2</v>
      </c>
      <c r="AG190" s="24">
        <v>0</v>
      </c>
      <c r="AH190" s="24">
        <v>0</v>
      </c>
      <c r="AI190" s="24">
        <v>8.4954041441420661E-3</v>
      </c>
      <c r="AJ190" s="24">
        <v>9.8469434277098089E-3</v>
      </c>
      <c r="AK190" s="24">
        <v>0</v>
      </c>
    </row>
    <row r="191" spans="1:37" x14ac:dyDescent="0.25">
      <c r="A191" s="24" t="s">
        <v>507</v>
      </c>
      <c r="B191" s="24"/>
      <c r="C191" s="24">
        <v>0</v>
      </c>
      <c r="D191" s="24">
        <v>5.6029844900385717</v>
      </c>
      <c r="E191" s="24">
        <v>400235.38222864165</v>
      </c>
      <c r="F191" s="24">
        <v>0.15501196895913219</v>
      </c>
      <c r="G191" s="24">
        <v>1.6785140771193943</v>
      </c>
      <c r="H191" s="24">
        <v>0</v>
      </c>
      <c r="I191" s="24">
        <v>0</v>
      </c>
      <c r="J191" s="24">
        <v>109.21985511295385</v>
      </c>
      <c r="K191" s="24">
        <v>21.80881489577672</v>
      </c>
      <c r="L191" s="24">
        <v>0.33522590697850629</v>
      </c>
      <c r="M191" s="24">
        <v>0</v>
      </c>
      <c r="N191" s="24">
        <v>304.21425498078258</v>
      </c>
      <c r="O191" s="24">
        <v>3.9256018538832835</v>
      </c>
      <c r="P191" s="24">
        <v>6.5115232700771065E-3</v>
      </c>
      <c r="Q191" s="24">
        <v>0</v>
      </c>
      <c r="R191" s="24">
        <v>0</v>
      </c>
      <c r="S191" s="24">
        <v>2.4024714228204447</v>
      </c>
      <c r="T191" s="24">
        <v>5.9367294726822069</v>
      </c>
      <c r="U191" s="24">
        <v>0.95938016627089162</v>
      </c>
      <c r="V191" s="24">
        <v>4.409102416080386</v>
      </c>
      <c r="W191" s="24">
        <v>1.0395622596735721</v>
      </c>
      <c r="X191" s="24">
        <v>0.13544336272189642</v>
      </c>
      <c r="Y191" s="24">
        <v>0.93289041006910356</v>
      </c>
      <c r="Z191" s="24">
        <v>0.1068451116411679</v>
      </c>
      <c r="AA191" s="24">
        <v>0.58127565663881753</v>
      </c>
      <c r="AB191" s="24">
        <v>0.10138995590145324</v>
      </c>
      <c r="AC191" s="24">
        <v>0.33870053015392321</v>
      </c>
      <c r="AD191" s="24">
        <v>3.7281282048964852E-2</v>
      </c>
      <c r="AE191" s="24">
        <v>0.22870067665629348</v>
      </c>
      <c r="AF191" s="24">
        <v>3.2291616074484567E-2</v>
      </c>
      <c r="AG191" s="24">
        <v>0</v>
      </c>
      <c r="AH191" s="24">
        <v>0</v>
      </c>
      <c r="AI191" s="24">
        <v>0</v>
      </c>
      <c r="AJ191" s="24">
        <v>6.6742823031668633E-3</v>
      </c>
      <c r="AK191" s="24">
        <v>0</v>
      </c>
    </row>
    <row r="192" spans="1:37" x14ac:dyDescent="0.25">
      <c r="A192" s="24" t="s">
        <v>508</v>
      </c>
      <c r="B192" s="24"/>
      <c r="C192" s="24">
        <v>0</v>
      </c>
      <c r="D192" s="24">
        <v>9.8419625412899006</v>
      </c>
      <c r="E192" s="24">
        <v>400235.38222864165</v>
      </c>
      <c r="F192" s="24">
        <v>3.8670387141800183E-2</v>
      </c>
      <c r="G192" s="24">
        <v>0.33577794368899949</v>
      </c>
      <c r="H192" s="24">
        <v>0</v>
      </c>
      <c r="I192" s="24">
        <v>0</v>
      </c>
      <c r="J192" s="24">
        <v>121.16717944085009</v>
      </c>
      <c r="K192" s="24">
        <v>25.346359716981016</v>
      </c>
      <c r="L192" s="24">
        <v>0.29951246472874143</v>
      </c>
      <c r="M192" s="24">
        <v>0</v>
      </c>
      <c r="N192" s="24">
        <v>290.78573957831793</v>
      </c>
      <c r="O192" s="24">
        <v>4.4942228469713479</v>
      </c>
      <c r="P192" s="24">
        <v>1.3998187568612892E-2</v>
      </c>
      <c r="Q192" s="24">
        <v>0</v>
      </c>
      <c r="R192" s="24">
        <v>7.8218720194596039E-2</v>
      </c>
      <c r="S192" s="24">
        <v>1.727703231496811</v>
      </c>
      <c r="T192" s="24">
        <v>5.0021070529658065</v>
      </c>
      <c r="U192" s="24">
        <v>0.83224741621217835</v>
      </c>
      <c r="V192" s="24">
        <v>4.0039527706624609</v>
      </c>
      <c r="W192" s="24">
        <v>0.92063548543520879</v>
      </c>
      <c r="X192" s="24">
        <v>0.16012202068445519</v>
      </c>
      <c r="Y192" s="24">
        <v>1.0132465829887303</v>
      </c>
      <c r="Z192" s="24">
        <v>0.12015181500957679</v>
      </c>
      <c r="AA192" s="24">
        <v>0.68778240220966746</v>
      </c>
      <c r="AB192" s="24">
        <v>0.13667252335372859</v>
      </c>
      <c r="AC192" s="24">
        <v>0.29143087057315809</v>
      </c>
      <c r="AD192" s="24">
        <v>4.4277739449357291E-2</v>
      </c>
      <c r="AE192" s="24">
        <v>0.2693054508629637</v>
      </c>
      <c r="AF192" s="24">
        <v>3.1936285791209371E-2</v>
      </c>
      <c r="AG192" s="24">
        <v>5.7050779921829107E-3</v>
      </c>
      <c r="AH192" s="24">
        <v>0</v>
      </c>
      <c r="AI192" s="24">
        <v>8.9165069540274797E-3</v>
      </c>
      <c r="AJ192" s="24">
        <v>1.7278857966861051E-2</v>
      </c>
      <c r="AK192" s="24">
        <v>0</v>
      </c>
    </row>
    <row r="193" spans="1:37" x14ac:dyDescent="0.25">
      <c r="A193" s="24" t="s">
        <v>509</v>
      </c>
      <c r="B193" s="24"/>
      <c r="C193" s="24">
        <v>0</v>
      </c>
      <c r="D193" s="24">
        <v>10.771430351171121</v>
      </c>
      <c r="E193" s="24">
        <v>400235.38222864165</v>
      </c>
      <c r="F193" s="24">
        <v>2.6317599326141958E-2</v>
      </c>
      <c r="G193" s="24">
        <v>1.2540233289093949</v>
      </c>
      <c r="H193" s="24">
        <v>0</v>
      </c>
      <c r="I193" s="24">
        <v>0.25909756832988079</v>
      </c>
      <c r="J193" s="24">
        <v>117.79257776640512</v>
      </c>
      <c r="K193" s="24">
        <v>16.136179340690479</v>
      </c>
      <c r="L193" s="24">
        <v>0.10927743049098201</v>
      </c>
      <c r="M193" s="24">
        <v>0</v>
      </c>
      <c r="N193" s="24">
        <v>311.90677753067826</v>
      </c>
      <c r="O193" s="24">
        <v>4.7519017248315976</v>
      </c>
      <c r="P193" s="24">
        <v>3.6878046293694179E-3</v>
      </c>
      <c r="Q193" s="24">
        <v>0</v>
      </c>
      <c r="R193" s="24">
        <v>0</v>
      </c>
      <c r="S193" s="24">
        <v>1.8160756334870656</v>
      </c>
      <c r="T193" s="24">
        <v>5.2099856902908064</v>
      </c>
      <c r="U193" s="24">
        <v>0.83634453326600267</v>
      </c>
      <c r="V193" s="24">
        <v>4.1821056807857699</v>
      </c>
      <c r="W193" s="24">
        <v>1.1099665805980612</v>
      </c>
      <c r="X193" s="24">
        <v>0.18107011071391302</v>
      </c>
      <c r="Y193" s="24">
        <v>0.93519279822826018</v>
      </c>
      <c r="Z193" s="24">
        <v>0.14031521526974275</v>
      </c>
      <c r="AA193" s="24">
        <v>0.76727010990383038</v>
      </c>
      <c r="AB193" s="24">
        <v>0.11559313446344255</v>
      </c>
      <c r="AC193" s="24">
        <v>0.28194518012876046</v>
      </c>
      <c r="AD193" s="24">
        <v>4.0480945420510887E-2</v>
      </c>
      <c r="AE193" s="24">
        <v>0.31622347938670686</v>
      </c>
      <c r="AF193" s="24">
        <v>4.1733538790560222E-2</v>
      </c>
      <c r="AG193" s="24">
        <v>0</v>
      </c>
      <c r="AH193" s="24">
        <v>2.9337412548385855E-4</v>
      </c>
      <c r="AI193" s="24">
        <v>1.4063584686070218E-2</v>
      </c>
      <c r="AJ193" s="24">
        <v>1.8948009806169886E-2</v>
      </c>
      <c r="AK193" s="24">
        <v>7.6711078730613814E-4</v>
      </c>
    </row>
    <row r="194" spans="1:37" s="37" customFormat="1" x14ac:dyDescent="0.25">
      <c r="A194" s="37" t="s">
        <v>583</v>
      </c>
      <c r="C194" s="37">
        <f>AVERAGE(C111:C193)</f>
        <v>3.6318947188217605E-2</v>
      </c>
      <c r="D194" s="37">
        <f t="shared" ref="D194:AK194" si="3">AVERAGE(D111:D193)</f>
        <v>8.4310511206946721</v>
      </c>
      <c r="E194" s="37">
        <f t="shared" si="3"/>
        <v>400235.382228642</v>
      </c>
      <c r="F194" s="37">
        <f t="shared" si="3"/>
        <v>0.1117879412078278</v>
      </c>
      <c r="G194" s="37">
        <f t="shared" si="3"/>
        <v>2.0088197862382158</v>
      </c>
      <c r="H194" s="37">
        <f t="shared" si="3"/>
        <v>1.9979407560939057E-2</v>
      </c>
      <c r="I194" s="37">
        <f t="shared" si="3"/>
        <v>1.4360157804335529</v>
      </c>
      <c r="J194" s="37">
        <f t="shared" si="3"/>
        <v>119.39450791228265</v>
      </c>
      <c r="K194" s="37">
        <f t="shared" si="3"/>
        <v>17.722895132859342</v>
      </c>
      <c r="L194" s="37">
        <f t="shared" si="3"/>
        <v>0.22935343142535186</v>
      </c>
      <c r="M194" s="37">
        <f t="shared" si="3"/>
        <v>4.3757634109868687E-2</v>
      </c>
      <c r="N194" s="37">
        <f t="shared" si="3"/>
        <v>288.44966769678541</v>
      </c>
      <c r="O194" s="37">
        <f t="shared" si="3"/>
        <v>4.3743048360855052</v>
      </c>
      <c r="P194" s="37">
        <f t="shared" si="3"/>
        <v>7.794322734980927E-3</v>
      </c>
      <c r="Q194" s="37">
        <f t="shared" si="3"/>
        <v>1.5449222662837672E-3</v>
      </c>
      <c r="R194" s="37">
        <f t="shared" si="3"/>
        <v>6.0043914727929984E-2</v>
      </c>
      <c r="S194" s="37">
        <f t="shared" si="3"/>
        <v>1.9818059971353024</v>
      </c>
      <c r="T194" s="37">
        <f>AVERAGE(T111:T193)</f>
        <v>5.400617788490421</v>
      </c>
      <c r="U194" s="37">
        <f t="shared" si="3"/>
        <v>0.87227350258541936</v>
      </c>
      <c r="V194" s="37">
        <f t="shared" si="3"/>
        <v>4.0052370007217863</v>
      </c>
      <c r="W194" s="37">
        <f t="shared" si="3"/>
        <v>1.0516122631853715</v>
      </c>
      <c r="X194" s="37">
        <f t="shared" si="3"/>
        <v>0.15574566701409204</v>
      </c>
      <c r="Y194" s="37">
        <f t="shared" si="3"/>
        <v>0.96758992920520126</v>
      </c>
      <c r="Z194" s="37">
        <f t="shared" si="3"/>
        <v>0.12057844264042433</v>
      </c>
      <c r="AA194" s="37">
        <f t="shared" si="3"/>
        <v>0.65109616532698933</v>
      </c>
      <c r="AB194" s="37">
        <f t="shared" si="3"/>
        <v>0.11850843932651663</v>
      </c>
      <c r="AC194" s="37">
        <f t="shared" si="3"/>
        <v>0.30425353824364687</v>
      </c>
      <c r="AD194" s="37">
        <f t="shared" si="3"/>
        <v>4.065932578941972E-2</v>
      </c>
      <c r="AE194" s="37">
        <f t="shared" si="3"/>
        <v>0.26203118948988108</v>
      </c>
      <c r="AF194" s="37">
        <f t="shared" si="3"/>
        <v>4.0457287652455654E-2</v>
      </c>
      <c r="AG194" s="37">
        <f t="shared" si="3"/>
        <v>1.0777701815303663E-3</v>
      </c>
      <c r="AH194" s="37">
        <f t="shared" si="3"/>
        <v>1.1206817281487586E-3</v>
      </c>
      <c r="AI194" s="37">
        <f t="shared" si="3"/>
        <v>6.3629213374916541E-3</v>
      </c>
      <c r="AJ194" s="37">
        <f t="shared" si="3"/>
        <v>1.2174211147882868E-2</v>
      </c>
      <c r="AK194" s="37">
        <f t="shared" si="3"/>
        <v>8.698968802772811E-5</v>
      </c>
    </row>
    <row r="195" spans="1:37" x14ac:dyDescent="0.25">
      <c r="A195" s="24" t="s">
        <v>584</v>
      </c>
      <c r="B195" s="24"/>
      <c r="C195" s="24">
        <f>2*STDEV(C111:C193)</f>
        <v>0.21341880299190077</v>
      </c>
      <c r="D195" s="24">
        <f t="shared" ref="D195:AK195" si="4">2*STDEV(D111:D193)</f>
        <v>5.2055258231955186</v>
      </c>
      <c r="E195" s="24">
        <f t="shared" si="4"/>
        <v>7.0273812162813112E-10</v>
      </c>
      <c r="F195" s="24">
        <f t="shared" si="4"/>
        <v>0.18125808325552259</v>
      </c>
      <c r="G195" s="24">
        <f t="shared" si="4"/>
        <v>2.2792919914552581</v>
      </c>
      <c r="H195" s="24">
        <f t="shared" si="4"/>
        <v>9.4243354117596392E-2</v>
      </c>
      <c r="I195" s="24">
        <f t="shared" si="4"/>
        <v>2.5774490228395357</v>
      </c>
      <c r="J195" s="24">
        <f t="shared" si="4"/>
        <v>10.997255375808091</v>
      </c>
      <c r="K195" s="24">
        <f t="shared" si="4"/>
        <v>12.739336348874453</v>
      </c>
      <c r="L195" s="24">
        <f t="shared" si="4"/>
        <v>0.31589072977796623</v>
      </c>
      <c r="M195" s="24">
        <f t="shared" si="4"/>
        <v>0.476977135757641</v>
      </c>
      <c r="N195" s="24">
        <f t="shared" si="4"/>
        <v>60.04835612947052</v>
      </c>
      <c r="O195" s="24">
        <f t="shared" si="4"/>
        <v>0.63942500639503908</v>
      </c>
      <c r="P195" s="24">
        <f t="shared" si="4"/>
        <v>2.0194112971024566E-2</v>
      </c>
      <c r="Q195" s="24">
        <f t="shared" si="4"/>
        <v>4.9648869797748697E-3</v>
      </c>
      <c r="R195" s="24">
        <f t="shared" si="4"/>
        <v>0.12434663793830021</v>
      </c>
      <c r="S195" s="24">
        <f t="shared" si="4"/>
        <v>0.5397449301932008</v>
      </c>
      <c r="T195" s="24">
        <f t="shared" si="4"/>
        <v>1.1184899745703418</v>
      </c>
      <c r="U195" s="24">
        <f t="shared" si="4"/>
        <v>0.17961305634851488</v>
      </c>
      <c r="V195" s="24">
        <f t="shared" si="4"/>
        <v>0.71022448776917257</v>
      </c>
      <c r="W195" s="24">
        <f t="shared" si="4"/>
        <v>0.26051117177276151</v>
      </c>
      <c r="X195" s="24">
        <f t="shared" si="4"/>
        <v>4.6956886355097344E-2</v>
      </c>
      <c r="Y195" s="24">
        <f t="shared" si="4"/>
        <v>0.22713367948645824</v>
      </c>
      <c r="Z195" s="24">
        <f t="shared" si="4"/>
        <v>2.9392816113371082E-2</v>
      </c>
      <c r="AA195" s="24">
        <f t="shared" si="4"/>
        <v>0.14532044697341986</v>
      </c>
      <c r="AB195" s="24">
        <f t="shared" si="4"/>
        <v>4.0477958126316049E-2</v>
      </c>
      <c r="AC195" s="24">
        <f t="shared" si="4"/>
        <v>0.10151636360788972</v>
      </c>
      <c r="AD195" s="24">
        <f t="shared" si="4"/>
        <v>1.7903917612362617E-2</v>
      </c>
      <c r="AE195" s="24">
        <f t="shared" si="4"/>
        <v>8.5349241162607836E-2</v>
      </c>
      <c r="AF195" s="24">
        <f t="shared" si="4"/>
        <v>1.4894848219032258E-2</v>
      </c>
      <c r="AG195" s="24">
        <f t="shared" si="4"/>
        <v>5.9218982666980119E-3</v>
      </c>
      <c r="AH195" s="24">
        <f t="shared" si="4"/>
        <v>2.9949559460914349E-3</v>
      </c>
      <c r="AI195" s="24">
        <f t="shared" si="4"/>
        <v>1.3409710062687891E-2</v>
      </c>
      <c r="AJ195" s="24">
        <f t="shared" si="4"/>
        <v>7.2309167575545967E-3</v>
      </c>
      <c r="AK195" s="24">
        <f t="shared" si="4"/>
        <v>6.1263677200975371E-4</v>
      </c>
    </row>
    <row r="196" spans="1:37" ht="16.5" thickBot="1" x14ac:dyDescent="0.3">
      <c r="A196" s="23" t="s">
        <v>585</v>
      </c>
      <c r="B196" s="23"/>
      <c r="C196" s="23">
        <f>C195/C194*0.5*100</f>
        <v>293.81193497417371</v>
      </c>
      <c r="D196" s="23">
        <f t="shared" ref="D196:AK196" si="5">D195/D194*0.5*100</f>
        <v>30.871155616754297</v>
      </c>
      <c r="E196" s="23">
        <f t="shared" si="5"/>
        <v>8.7790604333261915E-14</v>
      </c>
      <c r="F196" s="23">
        <f t="shared" si="5"/>
        <v>81.072287984327886</v>
      </c>
      <c r="G196" s="23">
        <f>G195/G194*0.5*100</f>
        <v>56.73211721305119</v>
      </c>
      <c r="H196" s="23">
        <f t="shared" si="5"/>
        <v>235.85122289073232</v>
      </c>
      <c r="I196" s="23">
        <f t="shared" si="5"/>
        <v>89.743060555412839</v>
      </c>
      <c r="J196" s="23">
        <f t="shared" si="5"/>
        <v>4.6054276566421342</v>
      </c>
      <c r="K196" s="23">
        <f t="shared" si="5"/>
        <v>35.940336647523615</v>
      </c>
      <c r="L196" s="23">
        <f t="shared" si="5"/>
        <v>68.865490220664043</v>
      </c>
      <c r="M196" s="23">
        <f t="shared" si="5"/>
        <v>545.02162360975092</v>
      </c>
      <c r="N196" s="23">
        <f t="shared" si="5"/>
        <v>10.408810072298746</v>
      </c>
      <c r="O196" s="23">
        <f t="shared" si="5"/>
        <v>7.3088756997471878</v>
      </c>
      <c r="P196" s="23">
        <f t="shared" si="5"/>
        <v>129.54373110824221</v>
      </c>
      <c r="Q196" s="23">
        <f t="shared" si="5"/>
        <v>160.68403854770168</v>
      </c>
      <c r="R196" s="23">
        <f t="shared" si="5"/>
        <v>103.54641140716565</v>
      </c>
      <c r="S196" s="23">
        <f t="shared" si="5"/>
        <v>13.617501687183339</v>
      </c>
      <c r="T196" s="23">
        <f t="shared" si="5"/>
        <v>10.355203963461575</v>
      </c>
      <c r="U196" s="23">
        <f t="shared" si="5"/>
        <v>10.295684542528326</v>
      </c>
      <c r="V196" s="23">
        <f t="shared" si="5"/>
        <v>8.8661980257495685</v>
      </c>
      <c r="W196" s="23">
        <f t="shared" si="5"/>
        <v>12.386274908190199</v>
      </c>
      <c r="X196" s="23">
        <f t="shared" si="5"/>
        <v>15.074861232206427</v>
      </c>
      <c r="Y196" s="23">
        <f t="shared" si="5"/>
        <v>11.737083687561249</v>
      </c>
      <c r="Z196" s="23">
        <f t="shared" si="5"/>
        <v>12.188254993897656</v>
      </c>
      <c r="AA196" s="23">
        <f t="shared" si="5"/>
        <v>11.159676151712395</v>
      </c>
      <c r="AB196" s="23">
        <f t="shared" si="5"/>
        <v>17.078090959746099</v>
      </c>
      <c r="AC196" s="23">
        <f t="shared" si="5"/>
        <v>16.682856704626918</v>
      </c>
      <c r="AD196" s="23">
        <f t="shared" si="5"/>
        <v>22.016987818599706</v>
      </c>
      <c r="AE196" s="23">
        <f t="shared" si="5"/>
        <v>16.286084364377508</v>
      </c>
      <c r="AF196" s="23">
        <f t="shared" si="5"/>
        <v>18.408115179377553</v>
      </c>
      <c r="AG196" s="23">
        <f t="shared" si="5"/>
        <v>274.72917548569058</v>
      </c>
      <c r="AH196" s="23">
        <f t="shared" si="5"/>
        <v>133.62205659579945</v>
      </c>
      <c r="AI196" s="23">
        <f t="shared" si="5"/>
        <v>105.37384757277364</v>
      </c>
      <c r="AJ196" s="23">
        <f t="shared" si="5"/>
        <v>29.697680899891715</v>
      </c>
      <c r="AK196" s="23">
        <f t="shared" si="5"/>
        <v>352.13183648530543</v>
      </c>
    </row>
    <row r="200" spans="1:37" x14ac:dyDescent="0.25">
      <c r="D200" s="36"/>
    </row>
    <row r="201" spans="1:37" x14ac:dyDescent="0.25">
      <c r="D201" s="36"/>
    </row>
    <row r="202" spans="1:37" x14ac:dyDescent="0.25">
      <c r="D202" s="36"/>
    </row>
    <row r="203" spans="1:37" x14ac:dyDescent="0.25">
      <c r="D203" s="36"/>
    </row>
    <row r="204" spans="1:37" x14ac:dyDescent="0.25">
      <c r="D204" s="36"/>
    </row>
    <row r="205" spans="1:37" x14ac:dyDescent="0.25">
      <c r="D205" s="36"/>
    </row>
    <row r="206" spans="1:37" x14ac:dyDescent="0.25">
      <c r="D206" s="36"/>
    </row>
    <row r="207" spans="1:37" x14ac:dyDescent="0.25">
      <c r="D207" s="36"/>
    </row>
    <row r="208" spans="1:37" x14ac:dyDescent="0.25">
      <c r="D208" s="36"/>
    </row>
    <row r="209" spans="4:4" x14ac:dyDescent="0.25">
      <c r="D209" s="36"/>
    </row>
    <row r="210" spans="4:4" x14ac:dyDescent="0.25">
      <c r="D210" s="36"/>
    </row>
    <row r="211" spans="4:4" x14ac:dyDescent="0.25">
      <c r="D211" s="36"/>
    </row>
    <row r="212" spans="4:4" x14ac:dyDescent="0.25">
      <c r="D212" s="36"/>
    </row>
    <row r="213" spans="4:4" x14ac:dyDescent="0.25">
      <c r="D213" s="36"/>
    </row>
    <row r="214" spans="4:4" x14ac:dyDescent="0.25">
      <c r="D214" s="36"/>
    </row>
    <row r="215" spans="4:4" x14ac:dyDescent="0.25">
      <c r="D215" s="36"/>
    </row>
    <row r="216" spans="4:4" x14ac:dyDescent="0.25">
      <c r="D216" s="36"/>
    </row>
    <row r="217" spans="4:4" x14ac:dyDescent="0.25">
      <c r="D217" s="36"/>
    </row>
    <row r="218" spans="4:4" x14ac:dyDescent="0.25">
      <c r="D218" s="36"/>
    </row>
    <row r="219" spans="4:4" x14ac:dyDescent="0.25">
      <c r="D219" s="36"/>
    </row>
    <row r="220" spans="4:4" x14ac:dyDescent="0.25">
      <c r="D220" s="36"/>
    </row>
    <row r="221" spans="4:4" x14ac:dyDescent="0.25">
      <c r="D221" s="36"/>
    </row>
    <row r="222" spans="4:4" x14ac:dyDescent="0.25">
      <c r="D222" s="36"/>
    </row>
    <row r="223" spans="4:4" x14ac:dyDescent="0.25">
      <c r="D223" s="36"/>
    </row>
    <row r="224" spans="4:4" x14ac:dyDescent="0.25">
      <c r="D224" s="36"/>
    </row>
    <row r="225" spans="4:4" x14ac:dyDescent="0.25">
      <c r="D225" s="36"/>
    </row>
    <row r="226" spans="4:4" x14ac:dyDescent="0.25">
      <c r="D226" s="36"/>
    </row>
    <row r="227" spans="4:4" x14ac:dyDescent="0.25">
      <c r="D227" s="36"/>
    </row>
    <row r="228" spans="4:4" x14ac:dyDescent="0.25">
      <c r="D228" s="36"/>
    </row>
    <row r="229" spans="4:4" x14ac:dyDescent="0.25">
      <c r="D229" s="36"/>
    </row>
    <row r="230" spans="4:4" x14ac:dyDescent="0.25">
      <c r="D230" s="36"/>
    </row>
    <row r="231" spans="4:4" x14ac:dyDescent="0.25">
      <c r="D231" s="36"/>
    </row>
    <row r="232" spans="4:4" x14ac:dyDescent="0.25">
      <c r="D232" s="36"/>
    </row>
    <row r="233" spans="4:4" x14ac:dyDescent="0.25">
      <c r="D233" s="36"/>
    </row>
    <row r="234" spans="4:4" x14ac:dyDescent="0.25">
      <c r="D234" s="36"/>
    </row>
    <row r="235" spans="4:4" x14ac:dyDescent="0.25">
      <c r="D235" s="36"/>
    </row>
    <row r="236" spans="4:4" x14ac:dyDescent="0.25">
      <c r="D236" s="36"/>
    </row>
    <row r="237" spans="4:4" x14ac:dyDescent="0.25">
      <c r="D237" s="36"/>
    </row>
    <row r="238" spans="4:4" x14ac:dyDescent="0.25">
      <c r="D238" s="36"/>
    </row>
    <row r="239" spans="4:4" x14ac:dyDescent="0.25">
      <c r="D239" s="36"/>
    </row>
    <row r="240" spans="4:4" x14ac:dyDescent="0.25">
      <c r="D240" s="36"/>
    </row>
    <row r="241" spans="4:4" x14ac:dyDescent="0.25">
      <c r="D241" s="36"/>
    </row>
    <row r="242" spans="4:4" x14ac:dyDescent="0.25">
      <c r="D242" s="36"/>
    </row>
    <row r="243" spans="4:4" x14ac:dyDescent="0.25">
      <c r="D243" s="36"/>
    </row>
    <row r="244" spans="4:4" x14ac:dyDescent="0.25">
      <c r="D244" s="36"/>
    </row>
    <row r="245" spans="4:4" x14ac:dyDescent="0.25">
      <c r="D245" s="36"/>
    </row>
    <row r="246" spans="4:4" x14ac:dyDescent="0.25">
      <c r="D246" s="36"/>
    </row>
    <row r="247" spans="4:4" x14ac:dyDescent="0.25">
      <c r="D247" s="36"/>
    </row>
    <row r="248" spans="4:4" x14ac:dyDescent="0.25">
      <c r="D248" s="36"/>
    </row>
    <row r="249" spans="4:4" x14ac:dyDescent="0.25">
      <c r="D249" s="36"/>
    </row>
    <row r="250" spans="4:4" x14ac:dyDescent="0.25">
      <c r="D250" s="36"/>
    </row>
    <row r="251" spans="4:4" x14ac:dyDescent="0.25">
      <c r="D251" s="36"/>
    </row>
    <row r="252" spans="4:4" x14ac:dyDescent="0.25">
      <c r="D252" s="36"/>
    </row>
    <row r="253" spans="4:4" x14ac:dyDescent="0.25">
      <c r="D253" s="36"/>
    </row>
    <row r="254" spans="4:4" x14ac:dyDescent="0.25">
      <c r="D254" s="36"/>
    </row>
    <row r="255" spans="4:4" x14ac:dyDescent="0.25">
      <c r="D255" s="36"/>
    </row>
    <row r="256" spans="4:4" x14ac:dyDescent="0.25">
      <c r="D256" s="36"/>
    </row>
    <row r="257" spans="4:4" x14ac:dyDescent="0.25">
      <c r="D257" s="36"/>
    </row>
    <row r="258" spans="4:4" x14ac:dyDescent="0.25">
      <c r="D258" s="36"/>
    </row>
    <row r="259" spans="4:4" x14ac:dyDescent="0.25">
      <c r="D259" s="36"/>
    </row>
    <row r="260" spans="4:4" x14ac:dyDescent="0.25">
      <c r="D260" s="36"/>
    </row>
    <row r="261" spans="4:4" x14ac:dyDescent="0.25">
      <c r="D261" s="36"/>
    </row>
    <row r="262" spans="4:4" x14ac:dyDescent="0.25">
      <c r="D262" s="36"/>
    </row>
    <row r="263" spans="4:4" x14ac:dyDescent="0.25">
      <c r="D263" s="36"/>
    </row>
    <row r="264" spans="4:4" x14ac:dyDescent="0.25">
      <c r="D264" s="36"/>
    </row>
    <row r="265" spans="4:4" x14ac:dyDescent="0.25">
      <c r="D265" s="36"/>
    </row>
    <row r="266" spans="4:4" x14ac:dyDescent="0.25">
      <c r="D266" s="36"/>
    </row>
    <row r="267" spans="4:4" x14ac:dyDescent="0.25">
      <c r="D267" s="36"/>
    </row>
    <row r="268" spans="4:4" x14ac:dyDescent="0.25">
      <c r="D268" s="36"/>
    </row>
    <row r="269" spans="4:4" x14ac:dyDescent="0.25">
      <c r="D269" s="36"/>
    </row>
    <row r="270" spans="4:4" x14ac:dyDescent="0.25">
      <c r="D270" s="36"/>
    </row>
    <row r="271" spans="4:4" x14ac:dyDescent="0.25">
      <c r="D271" s="36"/>
    </row>
    <row r="272" spans="4:4" x14ac:dyDescent="0.25">
      <c r="D272" s="36"/>
    </row>
    <row r="273" spans="4:4" x14ac:dyDescent="0.25">
      <c r="D273" s="36"/>
    </row>
    <row r="274" spans="4:4" x14ac:dyDescent="0.25">
      <c r="D274" s="36"/>
    </row>
    <row r="275" spans="4:4" x14ac:dyDescent="0.25">
      <c r="D275" s="36"/>
    </row>
    <row r="276" spans="4:4" x14ac:dyDescent="0.25">
      <c r="D276" s="36"/>
    </row>
    <row r="277" spans="4:4" x14ac:dyDescent="0.25">
      <c r="D277" s="36"/>
    </row>
    <row r="278" spans="4:4" x14ac:dyDescent="0.25">
      <c r="D278" s="36"/>
    </row>
    <row r="279" spans="4:4" x14ac:dyDescent="0.25">
      <c r="D279" s="36"/>
    </row>
    <row r="280" spans="4:4" x14ac:dyDescent="0.25">
      <c r="D280" s="36"/>
    </row>
    <row r="281" spans="4:4" x14ac:dyDescent="0.25">
      <c r="D281" s="36"/>
    </row>
    <row r="282" spans="4:4" x14ac:dyDescent="0.25">
      <c r="D282" s="36"/>
    </row>
    <row r="283" spans="4:4" x14ac:dyDescent="0.25">
      <c r="D283" s="36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4"/>
  <sheetViews>
    <sheetView tabSelected="1" workbookViewId="0"/>
  </sheetViews>
  <sheetFormatPr defaultRowHeight="15.75" x14ac:dyDescent="0.25"/>
  <cols>
    <col min="1" max="1" width="14.75" style="40" customWidth="1"/>
    <col min="2" max="16384" width="9" style="40"/>
  </cols>
  <sheetData>
    <row r="1" spans="1:33" ht="16.5" thickBot="1" x14ac:dyDescent="0.3">
      <c r="A1" s="40" t="s">
        <v>804</v>
      </c>
    </row>
    <row r="2" spans="1:33" ht="16.5" thickBot="1" x14ac:dyDescent="0.3">
      <c r="A2" s="41" t="s">
        <v>736</v>
      </c>
      <c r="B2" s="41" t="s">
        <v>737</v>
      </c>
      <c r="C2" s="41" t="s">
        <v>738</v>
      </c>
      <c r="D2" s="41" t="s">
        <v>739</v>
      </c>
      <c r="E2" s="41" t="s">
        <v>740</v>
      </c>
      <c r="F2" s="41" t="s">
        <v>741</v>
      </c>
      <c r="G2" s="41" t="s">
        <v>742</v>
      </c>
      <c r="H2" s="41" t="s">
        <v>743</v>
      </c>
      <c r="I2" s="41" t="s">
        <v>744</v>
      </c>
      <c r="J2" s="41" t="s">
        <v>745</v>
      </c>
      <c r="K2" s="41" t="s">
        <v>746</v>
      </c>
      <c r="L2" s="41" t="s">
        <v>747</v>
      </c>
      <c r="M2" s="41" t="s">
        <v>748</v>
      </c>
      <c r="N2" s="41" t="s">
        <v>749</v>
      </c>
      <c r="O2" s="41" t="s">
        <v>750</v>
      </c>
      <c r="P2" s="41" t="s">
        <v>751</v>
      </c>
      <c r="Q2" s="41" t="s">
        <v>752</v>
      </c>
      <c r="R2" s="41" t="s">
        <v>753</v>
      </c>
      <c r="S2" s="41" t="s">
        <v>754</v>
      </c>
      <c r="T2" s="41" t="s">
        <v>755</v>
      </c>
      <c r="U2" s="41" t="s">
        <v>756</v>
      </c>
      <c r="V2" s="41" t="s">
        <v>757</v>
      </c>
      <c r="W2" s="41" t="s">
        <v>758</v>
      </c>
      <c r="X2" s="41" t="s">
        <v>759</v>
      </c>
      <c r="Y2" s="41" t="s">
        <v>760</v>
      </c>
      <c r="Z2" s="41" t="s">
        <v>761</v>
      </c>
      <c r="AA2" s="41" t="s">
        <v>762</v>
      </c>
      <c r="AB2" s="41" t="s">
        <v>763</v>
      </c>
      <c r="AC2" s="41" t="s">
        <v>764</v>
      </c>
      <c r="AD2" s="41" t="s">
        <v>765</v>
      </c>
      <c r="AE2" s="41" t="s">
        <v>766</v>
      </c>
      <c r="AF2" s="41" t="s">
        <v>767</v>
      </c>
      <c r="AG2" s="41" t="s">
        <v>768</v>
      </c>
    </row>
    <row r="3" spans="1:33" x14ac:dyDescent="0.25">
      <c r="A3" s="42" t="s">
        <v>579</v>
      </c>
      <c r="B3" s="42">
        <v>54.792569834608948</v>
      </c>
      <c r="C3" s="42">
        <v>0.26629438033890385</v>
      </c>
      <c r="D3" s="42">
        <v>-4.5004392816805044E-2</v>
      </c>
      <c r="E3" s="42">
        <v>153.12330169551947</v>
      </c>
      <c r="F3" s="42">
        <v>1.0687748729323168</v>
      </c>
      <c r="G3" s="42">
        <v>8.3428770248235864</v>
      </c>
      <c r="H3" s="42">
        <v>1.2158005551015258</v>
      </c>
      <c r="I3" s="42">
        <v>0.13542840061318009</v>
      </c>
      <c r="J3" s="42">
        <v>204.04757013238589</v>
      </c>
      <c r="K3" s="42">
        <v>3.9316449113558152</v>
      </c>
      <c r="L3" s="42">
        <v>-2.4671404309376177E-3</v>
      </c>
      <c r="M3" s="42">
        <v>-4.9297742374411696E-3</v>
      </c>
      <c r="N3" s="42">
        <v>7.1267969445781626E-4</v>
      </c>
      <c r="O3" s="42">
        <v>0.1716363575155144</v>
      </c>
      <c r="P3" s="42">
        <v>0.88793840523293632</v>
      </c>
      <c r="Q3" s="42">
        <v>2.7587974642098274</v>
      </c>
      <c r="R3" s="42">
        <v>0.45065653225785962</v>
      </c>
      <c r="S3" s="42">
        <v>2.186197320807997</v>
      </c>
      <c r="T3" s="42">
        <v>0.63260879036834972</v>
      </c>
      <c r="U3" s="42">
        <v>7.6728377385873833E-2</v>
      </c>
      <c r="V3" s="42">
        <v>0.64451845448570477</v>
      </c>
      <c r="W3" s="42">
        <v>9.5240466135193977E-2</v>
      </c>
      <c r="X3" s="42">
        <v>0.5115129878225656</v>
      </c>
      <c r="Y3" s="42">
        <v>0.1005792933484259</v>
      </c>
      <c r="Z3" s="42">
        <v>0.28120762141388883</v>
      </c>
      <c r="AA3" s="42">
        <v>4.0492281232253867E-2</v>
      </c>
      <c r="AB3" s="42">
        <v>0.2956898686139523</v>
      </c>
      <c r="AC3" s="42">
        <v>4.7871490173273357E-2</v>
      </c>
      <c r="AD3" s="42">
        <v>3.1008114350929874E-3</v>
      </c>
      <c r="AE3" s="42">
        <v>-5.6526111127726666E-2</v>
      </c>
      <c r="AF3" s="42">
        <v>3.1781008555187396E-2</v>
      </c>
      <c r="AG3" s="42">
        <v>2.9735991895986878E-3</v>
      </c>
    </row>
    <row r="4" spans="1:33" x14ac:dyDescent="0.25">
      <c r="A4" s="42" t="s">
        <v>428</v>
      </c>
      <c r="B4" s="42">
        <v>54.319084215548585</v>
      </c>
      <c r="C4" s="42">
        <v>0.27330362559794186</v>
      </c>
      <c r="D4" s="42">
        <v>-8.0277915303039835E-2</v>
      </c>
      <c r="E4" s="42">
        <v>152.57751344242808</v>
      </c>
      <c r="F4" s="42">
        <v>1.097546314268484</v>
      </c>
      <c r="G4" s="42">
        <v>8.5492887406644442</v>
      </c>
      <c r="H4" s="42">
        <v>1.2475553215479944</v>
      </c>
      <c r="I4" s="42">
        <v>0.14285181876553629</v>
      </c>
      <c r="J4" s="42">
        <v>204.32941154571901</v>
      </c>
      <c r="K4" s="42">
        <v>3.9174287571952635</v>
      </c>
      <c r="L4" s="42">
        <v>-2.6840340758441388E-3</v>
      </c>
      <c r="M4" s="42">
        <v>-6.4703223829695082E-3</v>
      </c>
      <c r="N4" s="42">
        <v>8.6761109210959004E-4</v>
      </c>
      <c r="O4" s="42">
        <v>0.17705090963663461</v>
      </c>
      <c r="P4" s="42">
        <v>0.8800850228942525</v>
      </c>
      <c r="Q4" s="42">
        <v>2.7506840243194817</v>
      </c>
      <c r="R4" s="42">
        <v>0.45273839514862285</v>
      </c>
      <c r="S4" s="42">
        <v>2.1936152485888041</v>
      </c>
      <c r="T4" s="42">
        <v>0.61535338481308055</v>
      </c>
      <c r="U4" s="42">
        <v>7.7497604975434106E-2</v>
      </c>
      <c r="V4" s="42">
        <v>0.65058196274464597</v>
      </c>
      <c r="W4" s="42">
        <v>9.4175803551953166E-2</v>
      </c>
      <c r="X4" s="42">
        <v>0.5027086118053975</v>
      </c>
      <c r="Y4" s="42">
        <v>0.10042874464013282</v>
      </c>
      <c r="Z4" s="42">
        <v>0.27454284649019328</v>
      </c>
      <c r="AA4" s="42">
        <v>4.0138205373596858E-2</v>
      </c>
      <c r="AB4" s="42">
        <v>0.29149859117829235</v>
      </c>
      <c r="AC4" s="42">
        <v>4.8244699811203343E-2</v>
      </c>
      <c r="AD4" s="42">
        <v>3.2364775484608884E-3</v>
      </c>
      <c r="AE4" s="42">
        <v>-5.6005562036226489E-2</v>
      </c>
      <c r="AF4" s="42">
        <v>2.270882619301863E-2</v>
      </c>
      <c r="AG4" s="42">
        <v>2.8297136054629595E-3</v>
      </c>
    </row>
    <row r="5" spans="1:33" x14ac:dyDescent="0.25">
      <c r="A5" s="42" t="s">
        <v>429</v>
      </c>
      <c r="B5" s="42">
        <v>54.323775676848882</v>
      </c>
      <c r="C5" s="42">
        <v>0.28938867470919055</v>
      </c>
      <c r="D5" s="42">
        <v>-4.1355124867049516E-2</v>
      </c>
      <c r="E5" s="42">
        <v>153.68247557823582</v>
      </c>
      <c r="F5" s="42">
        <v>1.110405412660892</v>
      </c>
      <c r="G5" s="42">
        <v>8.9007136664383228</v>
      </c>
      <c r="H5" s="42">
        <v>1.2548330453449847</v>
      </c>
      <c r="I5" s="42">
        <v>0.15878465894683849</v>
      </c>
      <c r="J5" s="42">
        <v>203.74083018691962</v>
      </c>
      <c r="K5" s="42">
        <v>3.9344004827520385</v>
      </c>
      <c r="L5" s="42">
        <v>-2.9280310217934162E-3</v>
      </c>
      <c r="M5" s="42">
        <v>-7.7027338828236213E-3</v>
      </c>
      <c r="N5" s="42">
        <v>5.680769024152695E-4</v>
      </c>
      <c r="O5" s="42">
        <v>0.17422243835566528</v>
      </c>
      <c r="P5" s="42">
        <v>0.87309686325097335</v>
      </c>
      <c r="Q5" s="42">
        <v>2.7366715250734042</v>
      </c>
      <c r="R5" s="42">
        <v>0.4456684182313288</v>
      </c>
      <c r="S5" s="42">
        <v>2.1718496374323757</v>
      </c>
      <c r="T5" s="42">
        <v>0.62577817981183925</v>
      </c>
      <c r="U5" s="42">
        <v>7.7210660839823891E-2</v>
      </c>
      <c r="V5" s="42">
        <v>0.64970798189753132</v>
      </c>
      <c r="W5" s="42">
        <v>9.3080074825773906E-2</v>
      </c>
      <c r="X5" s="42">
        <v>0.49413963085365287</v>
      </c>
      <c r="Y5" s="42">
        <v>9.9159444608755087E-2</v>
      </c>
      <c r="Z5" s="42">
        <v>0.27286686910740415</v>
      </c>
      <c r="AA5" s="42">
        <v>4.1454867659762314E-2</v>
      </c>
      <c r="AB5" s="42">
        <v>0.29123350304141576</v>
      </c>
      <c r="AC5" s="42">
        <v>4.7207346335665014E-2</v>
      </c>
      <c r="AD5" s="42">
        <v>3.1395727166314935E-3</v>
      </c>
      <c r="AE5" s="42">
        <v>-5.7359148998687867E-2</v>
      </c>
      <c r="AF5" s="42">
        <v>1.9690667361275321E-2</v>
      </c>
      <c r="AG5" s="42">
        <v>2.8830020376296342E-3</v>
      </c>
    </row>
    <row r="6" spans="1:33" x14ac:dyDescent="0.25">
      <c r="A6" s="42" t="s">
        <v>430</v>
      </c>
      <c r="B6" s="42">
        <v>52.969713379994417</v>
      </c>
      <c r="C6" s="42">
        <v>0.28469831857656436</v>
      </c>
      <c r="D6" s="42">
        <v>-7.9510353134482473E-2</v>
      </c>
      <c r="E6" s="42">
        <v>159.88505217544716</v>
      </c>
      <c r="F6" s="42">
        <v>1.1827563646094679</v>
      </c>
      <c r="G6" s="42">
        <v>9.4080256958379014</v>
      </c>
      <c r="H6" s="42">
        <v>1.2604124335862252</v>
      </c>
      <c r="I6" s="42">
        <v>0.12529510437582128</v>
      </c>
      <c r="J6" s="42">
        <v>212.90438500567947</v>
      </c>
      <c r="K6" s="42">
        <v>4.0799827511422109</v>
      </c>
      <c r="L6" s="42">
        <v>-3.7585216323045394E-3</v>
      </c>
      <c r="M6" s="42">
        <v>-9.7582147264346081E-3</v>
      </c>
      <c r="N6" s="42">
        <v>7.7997345728646401E-4</v>
      </c>
      <c r="O6" s="42">
        <v>0.19427000732690605</v>
      </c>
      <c r="P6" s="42">
        <v>0.89597607737306784</v>
      </c>
      <c r="Q6" s="42">
        <v>2.7964649333156899</v>
      </c>
      <c r="R6" s="42">
        <v>0.45097084123184233</v>
      </c>
      <c r="S6" s="42">
        <v>2.231218626524913</v>
      </c>
      <c r="T6" s="42">
        <v>0.63046024308890325</v>
      </c>
      <c r="U6" s="42">
        <v>8.0665365067862885E-2</v>
      </c>
      <c r="V6" s="42">
        <v>0.6592467973452667</v>
      </c>
      <c r="W6" s="42">
        <v>9.7361241788460035E-2</v>
      </c>
      <c r="X6" s="42">
        <v>0.51250832665145751</v>
      </c>
      <c r="Y6" s="42">
        <v>0.10355458775702908</v>
      </c>
      <c r="Z6" s="42">
        <v>0.27687310826116768</v>
      </c>
      <c r="AA6" s="42">
        <v>4.1993580013110876E-2</v>
      </c>
      <c r="AB6" s="42">
        <v>0.30411192973615719</v>
      </c>
      <c r="AC6" s="42">
        <v>4.9210909878305176E-2</v>
      </c>
      <c r="AD6" s="42">
        <v>3.5385942255190821E-3</v>
      </c>
      <c r="AE6" s="42">
        <v>-5.5625565677019415E-2</v>
      </c>
      <c r="AF6" s="42">
        <v>1.9450383995488894E-2</v>
      </c>
      <c r="AG6" s="42">
        <v>3.0091585519464565E-3</v>
      </c>
    </row>
    <row r="7" spans="1:33" x14ac:dyDescent="0.25">
      <c r="A7" s="42" t="s">
        <v>431</v>
      </c>
      <c r="B7" s="42">
        <v>53.388195290930774</v>
      </c>
      <c r="C7" s="42">
        <v>0.28787846678228374</v>
      </c>
      <c r="D7" s="42">
        <v>-9.1850874472433966E-2</v>
      </c>
      <c r="E7" s="42">
        <v>163.35551605703154</v>
      </c>
      <c r="F7" s="42">
        <v>1.2122395174961702</v>
      </c>
      <c r="G7" s="42">
        <v>9.7553988762751729</v>
      </c>
      <c r="H7" s="42">
        <v>1.3214051243451559</v>
      </c>
      <c r="I7" s="42">
        <v>0.12488671705474279</v>
      </c>
      <c r="J7" s="42">
        <v>215.45816052384671</v>
      </c>
      <c r="K7" s="42">
        <v>4.0973998301464682</v>
      </c>
      <c r="L7" s="42">
        <v>-3.8501919048555132E-3</v>
      </c>
      <c r="M7" s="42">
        <v>-1.005338773798221E-2</v>
      </c>
      <c r="N7" s="42">
        <v>5.8206921950911114E-4</v>
      </c>
      <c r="O7" s="42">
        <v>0.20210321595378156</v>
      </c>
      <c r="P7" s="42">
        <v>0.89751555447829079</v>
      </c>
      <c r="Q7" s="42">
        <v>2.8335339378215574</v>
      </c>
      <c r="R7" s="42">
        <v>0.46039927591020086</v>
      </c>
      <c r="S7" s="42">
        <v>2.262720561418762</v>
      </c>
      <c r="T7" s="42">
        <v>0.63354936511911697</v>
      </c>
      <c r="U7" s="42">
        <v>7.9227131803093945E-2</v>
      </c>
      <c r="V7" s="42">
        <v>0.65890177493214352</v>
      </c>
      <c r="W7" s="42">
        <v>9.787137898099274E-2</v>
      </c>
      <c r="X7" s="42">
        <v>0.51743208497246207</v>
      </c>
      <c r="Y7" s="42">
        <v>0.10286720033759582</v>
      </c>
      <c r="Z7" s="42">
        <v>0.28413005602635877</v>
      </c>
      <c r="AA7" s="42">
        <v>4.3497577065889623E-2</v>
      </c>
      <c r="AB7" s="42">
        <v>0.30679952790253212</v>
      </c>
      <c r="AC7" s="42">
        <v>4.9749090500486176E-2</v>
      </c>
      <c r="AD7" s="42">
        <v>2.8614507884837334E-3</v>
      </c>
      <c r="AE7" s="42">
        <v>-5.5051833615939127E-2</v>
      </c>
      <c r="AF7" s="42">
        <v>1.8766298175712709E-2</v>
      </c>
      <c r="AG7" s="42">
        <v>3.2013607568083468E-3</v>
      </c>
    </row>
    <row r="8" spans="1:33" x14ac:dyDescent="0.25">
      <c r="A8" s="42" t="s">
        <v>432</v>
      </c>
      <c r="B8" s="42">
        <v>53.574022403972542</v>
      </c>
      <c r="C8" s="42">
        <v>0.30203946081585792</v>
      </c>
      <c r="D8" s="42">
        <v>-0.1206411064071857</v>
      </c>
      <c r="E8" s="42">
        <v>164.14003264336077</v>
      </c>
      <c r="F8" s="42">
        <v>1.2054456626148553</v>
      </c>
      <c r="G8" s="42">
        <v>9.9093619097526151</v>
      </c>
      <c r="H8" s="42">
        <v>1.3463105143206286</v>
      </c>
      <c r="I8" s="42">
        <v>0.13570214098289143</v>
      </c>
      <c r="J8" s="42">
        <v>218.13570518798645</v>
      </c>
      <c r="K8" s="42">
        <v>4.1415495860874234</v>
      </c>
      <c r="L8" s="42">
        <v>-3.5751809649814271E-3</v>
      </c>
      <c r="M8" s="42">
        <v>-9.2025800355743405E-3</v>
      </c>
      <c r="N8" s="42">
        <v>6.6355914772580173E-4</v>
      </c>
      <c r="O8" s="42">
        <v>0.19481644373802384</v>
      </c>
      <c r="P8" s="42">
        <v>0.91246298129293502</v>
      </c>
      <c r="Q8" s="42">
        <v>2.8504527717117889</v>
      </c>
      <c r="R8" s="42">
        <v>0.45964758740538664</v>
      </c>
      <c r="S8" s="42">
        <v>2.2276341666185218</v>
      </c>
      <c r="T8" s="42">
        <v>0.63734687148005298</v>
      </c>
      <c r="U8" s="42">
        <v>7.836019158842647E-2</v>
      </c>
      <c r="V8" s="42">
        <v>0.66684699908006351</v>
      </c>
      <c r="W8" s="42">
        <v>9.8556984489775318E-2</v>
      </c>
      <c r="X8" s="42">
        <v>0.51396529203443131</v>
      </c>
      <c r="Y8" s="42">
        <v>0.10286867711500268</v>
      </c>
      <c r="Z8" s="42">
        <v>0.28218700189580836</v>
      </c>
      <c r="AA8" s="42">
        <v>4.1459958301706505E-2</v>
      </c>
      <c r="AB8" s="42">
        <v>0.29965993496523546</v>
      </c>
      <c r="AC8" s="42">
        <v>4.8926419951901834E-2</v>
      </c>
      <c r="AD8" s="42">
        <v>3.189102312732844E-3</v>
      </c>
      <c r="AE8" s="42">
        <v>-5.5103981984393056E-2</v>
      </c>
      <c r="AF8" s="42">
        <v>1.7220744325630439E-2</v>
      </c>
      <c r="AG8" s="42">
        <v>2.7989316359907476E-3</v>
      </c>
    </row>
    <row r="9" spans="1:33" x14ac:dyDescent="0.25">
      <c r="A9" s="42" t="s">
        <v>433</v>
      </c>
      <c r="B9" s="42">
        <v>47.495481396952314</v>
      </c>
      <c r="C9" s="42">
        <v>0.30699274745910871</v>
      </c>
      <c r="D9" s="42">
        <v>-3.4548999162278556E-2</v>
      </c>
      <c r="E9" s="42">
        <v>167.46832884187145</v>
      </c>
      <c r="F9" s="42">
        <v>1.2351076397537328</v>
      </c>
      <c r="G9" s="42">
        <v>10.148492929949986</v>
      </c>
      <c r="H9" s="42">
        <v>1.369326470701437</v>
      </c>
      <c r="I9" s="42">
        <v>0.14090056182049082</v>
      </c>
      <c r="J9" s="42">
        <v>215.84988075806359</v>
      </c>
      <c r="K9" s="42">
        <v>4.1046621577997993</v>
      </c>
      <c r="L9" s="42">
        <v>-3.0258961905232922E-3</v>
      </c>
      <c r="M9" s="42">
        <v>1.0723308540876497E-2</v>
      </c>
      <c r="N9" s="42">
        <v>6.8118975242298201E-4</v>
      </c>
      <c r="O9" s="42">
        <v>0.17767393287145786</v>
      </c>
      <c r="P9" s="42">
        <v>0.8833823753377249</v>
      </c>
      <c r="Q9" s="42">
        <v>2.7715668344724294</v>
      </c>
      <c r="R9" s="42">
        <v>0.45109676669168597</v>
      </c>
      <c r="S9" s="42">
        <v>2.186059217300059</v>
      </c>
      <c r="T9" s="42">
        <v>0.62622832552261476</v>
      </c>
      <c r="U9" s="42">
        <v>7.729122524011936E-2</v>
      </c>
      <c r="V9" s="42">
        <v>0.6507067861543846</v>
      </c>
      <c r="W9" s="42">
        <v>9.492217041614727E-2</v>
      </c>
      <c r="X9" s="42">
        <v>0.50792829351558333</v>
      </c>
      <c r="Y9" s="42">
        <v>0.10348548687889497</v>
      </c>
      <c r="Z9" s="42">
        <v>0.28031113140838398</v>
      </c>
      <c r="AA9" s="42">
        <v>4.1148850470043338E-2</v>
      </c>
      <c r="AB9" s="42">
        <v>0.29762184453523677</v>
      </c>
      <c r="AC9" s="42">
        <v>4.8766906334549498E-2</v>
      </c>
      <c r="AD9" s="42">
        <v>2.9888798822214325E-3</v>
      </c>
      <c r="AE9" s="42">
        <v>-4.4675296016599669E-2</v>
      </c>
      <c r="AF9" s="42">
        <v>1.6791192729270838E-2</v>
      </c>
      <c r="AG9" s="42">
        <v>3.4280584581266576E-3</v>
      </c>
    </row>
    <row r="10" spans="1:33" x14ac:dyDescent="0.25">
      <c r="A10" s="42" t="s">
        <v>434</v>
      </c>
      <c r="B10" s="42">
        <v>47.904765424618432</v>
      </c>
      <c r="C10" s="42">
        <v>0.31180362532369049</v>
      </c>
      <c r="D10" s="42">
        <v>0.18024261578980966</v>
      </c>
      <c r="E10" s="42">
        <v>167.23350003374912</v>
      </c>
      <c r="F10" s="42">
        <v>1.2240749134751319</v>
      </c>
      <c r="G10" s="42">
        <v>10.288182406373853</v>
      </c>
      <c r="H10" s="42">
        <v>1.3956419341935387</v>
      </c>
      <c r="I10" s="42">
        <v>0.14273746036904106</v>
      </c>
      <c r="J10" s="42">
        <v>218.04452520863285</v>
      </c>
      <c r="K10" s="42">
        <v>4.1674535233356602</v>
      </c>
      <c r="L10" s="42">
        <v>-3.3559933365634601E-3</v>
      </c>
      <c r="M10" s="42">
        <v>-8.9408641307868793E-3</v>
      </c>
      <c r="N10" s="42">
        <v>3.7727347699773863E-4</v>
      </c>
      <c r="O10" s="42">
        <v>0.17685407326398256</v>
      </c>
      <c r="P10" s="42">
        <v>0.89266776437333495</v>
      </c>
      <c r="Q10" s="42">
        <v>2.7909982130927018</v>
      </c>
      <c r="R10" s="42">
        <v>0.45671506667644163</v>
      </c>
      <c r="S10" s="42">
        <v>2.200284428963041</v>
      </c>
      <c r="T10" s="42">
        <v>0.62235218925258806</v>
      </c>
      <c r="U10" s="42">
        <v>7.7804377964666979E-2</v>
      </c>
      <c r="V10" s="42">
        <v>0.645244854944659</v>
      </c>
      <c r="W10" s="42">
        <v>9.4712293158868199E-2</v>
      </c>
      <c r="X10" s="42">
        <v>0.50894374853668134</v>
      </c>
      <c r="Y10" s="42">
        <v>9.9530455180752195E-2</v>
      </c>
      <c r="Z10" s="42">
        <v>0.27757262983453518</v>
      </c>
      <c r="AA10" s="42">
        <v>4.1835065490511962E-2</v>
      </c>
      <c r="AB10" s="42">
        <v>0.30590749885330176</v>
      </c>
      <c r="AC10" s="42">
        <v>4.8978545029868897E-2</v>
      </c>
      <c r="AD10" s="42">
        <v>3.0282084020405147E-3</v>
      </c>
      <c r="AE10" s="42">
        <v>-4.4428755979855142E-2</v>
      </c>
      <c r="AF10" s="42">
        <v>1.6557403602790594E-2</v>
      </c>
      <c r="AG10" s="42">
        <v>3.3415434754614547E-3</v>
      </c>
    </row>
    <row r="11" spans="1:33" x14ac:dyDescent="0.25">
      <c r="A11" s="42" t="s">
        <v>435</v>
      </c>
      <c r="B11" s="42">
        <v>48.124996856893929</v>
      </c>
      <c r="C11" s="42">
        <v>0.31921226759792615</v>
      </c>
      <c r="D11" s="42">
        <v>-5.6768654506018312E-2</v>
      </c>
      <c r="E11" s="42">
        <v>169.80741654068694</v>
      </c>
      <c r="F11" s="42">
        <v>1.263527156670071</v>
      </c>
      <c r="G11" s="42">
        <v>10.44671486445556</v>
      </c>
      <c r="H11" s="42">
        <v>1.3900026796129823</v>
      </c>
      <c r="I11" s="42">
        <v>0.12840804290369306</v>
      </c>
      <c r="J11" s="42">
        <v>217.55664431121863</v>
      </c>
      <c r="K11" s="42">
        <v>4.1338707434613973</v>
      </c>
      <c r="L11" s="42">
        <v>-3.273470425466574E-3</v>
      </c>
      <c r="M11" s="42">
        <v>-9.5035594715592395E-3</v>
      </c>
      <c r="N11" s="42">
        <v>5.2399207210605098E-4</v>
      </c>
      <c r="O11" s="42">
        <v>0.17775584416976833</v>
      </c>
      <c r="P11" s="42">
        <v>0.88761663484794451</v>
      </c>
      <c r="Q11" s="42">
        <v>2.7870785977135553</v>
      </c>
      <c r="R11" s="42">
        <v>0.45024046887733393</v>
      </c>
      <c r="S11" s="42">
        <v>2.1903204729132058</v>
      </c>
      <c r="T11" s="42">
        <v>0.62709409166020835</v>
      </c>
      <c r="U11" s="42">
        <v>7.9238202934054286E-2</v>
      </c>
      <c r="V11" s="42">
        <v>0.66112738408305283</v>
      </c>
      <c r="W11" s="42">
        <v>9.5887079827144742E-2</v>
      </c>
      <c r="X11" s="42">
        <v>0.50926413517628144</v>
      </c>
      <c r="Y11" s="42">
        <v>9.9974412961084211E-2</v>
      </c>
      <c r="Z11" s="42">
        <v>0.27795796030798503</v>
      </c>
      <c r="AA11" s="42">
        <v>4.2163115470816089E-2</v>
      </c>
      <c r="AB11" s="42">
        <v>0.30163040142405795</v>
      </c>
      <c r="AC11" s="42">
        <v>4.8226723018420486E-2</v>
      </c>
      <c r="AD11" s="42">
        <v>3.3624930333930234E-3</v>
      </c>
      <c r="AE11" s="42">
        <v>-4.5966654498807061E-2</v>
      </c>
      <c r="AF11" s="42">
        <v>1.7110503091940017E-2</v>
      </c>
      <c r="AG11" s="42">
        <v>3.10363131779427E-3</v>
      </c>
    </row>
    <row r="12" spans="1:33" x14ac:dyDescent="0.25">
      <c r="A12" s="42" t="s">
        <v>769</v>
      </c>
      <c r="B12" s="42">
        <f>AVERAGE(B3:B11)</f>
        <v>51.876956053374307</v>
      </c>
      <c r="C12" s="42">
        <f t="shared" ref="C12:AG12" si="0">AVERAGE(C3:C11)</f>
        <v>0.29351239635571863</v>
      </c>
      <c r="D12" s="42">
        <f t="shared" si="0"/>
        <v>-4.1079422764387079E-2</v>
      </c>
      <c r="E12" s="42">
        <f t="shared" si="0"/>
        <v>161.25257077870339</v>
      </c>
      <c r="F12" s="42">
        <f t="shared" si="0"/>
        <v>1.1777642060534579</v>
      </c>
      <c r="G12" s="42">
        <f t="shared" si="0"/>
        <v>9.5276729016190487</v>
      </c>
      <c r="H12" s="42">
        <f t="shared" si="0"/>
        <v>1.3112542309727191</v>
      </c>
      <c r="I12" s="42">
        <f t="shared" si="0"/>
        <v>0.1372216562035817</v>
      </c>
      <c r="J12" s="42">
        <f t="shared" si="0"/>
        <v>212.22967920671692</v>
      </c>
      <c r="K12" s="42">
        <f t="shared" si="0"/>
        <v>4.0564880825862311</v>
      </c>
      <c r="L12" s="42">
        <f t="shared" si="0"/>
        <v>-3.2131622203633303E-3</v>
      </c>
      <c r="M12" s="42">
        <f t="shared" si="0"/>
        <v>-6.2042364516327869E-3</v>
      </c>
      <c r="N12" s="42">
        <f t="shared" si="0"/>
        <v>6.3960275722564706E-4</v>
      </c>
      <c r="O12" s="42">
        <f t="shared" si="0"/>
        <v>0.18293146920352607</v>
      </c>
      <c r="P12" s="42">
        <f t="shared" si="0"/>
        <v>0.89008240878682898</v>
      </c>
      <c r="Q12" s="42">
        <f t="shared" si="0"/>
        <v>2.7862498113033825</v>
      </c>
      <c r="R12" s="42">
        <f t="shared" si="0"/>
        <v>0.45312592804785584</v>
      </c>
      <c r="S12" s="42">
        <f t="shared" si="0"/>
        <v>2.2055444089519645</v>
      </c>
      <c r="T12" s="42">
        <f t="shared" si="0"/>
        <v>0.62786349345741721</v>
      </c>
      <c r="U12" s="42">
        <f t="shared" si="0"/>
        <v>7.8224793088817302E-2</v>
      </c>
      <c r="V12" s="42">
        <f t="shared" si="0"/>
        <v>0.6540981106297169</v>
      </c>
      <c r="W12" s="42">
        <f t="shared" si="0"/>
        <v>9.575638813047882E-2</v>
      </c>
      <c r="X12" s="42">
        <f t="shared" si="0"/>
        <v>0.50871145681872365</v>
      </c>
      <c r="Y12" s="42">
        <f t="shared" si="0"/>
        <v>0.10138314475863031</v>
      </c>
      <c r="Z12" s="42">
        <f t="shared" si="0"/>
        <v>0.27862769163841394</v>
      </c>
      <c r="AA12" s="42">
        <f t="shared" si="0"/>
        <v>4.1575944564187936E-2</v>
      </c>
      <c r="AB12" s="42">
        <f t="shared" si="0"/>
        <v>0.2993503444722424</v>
      </c>
      <c r="AC12" s="42">
        <f t="shared" si="0"/>
        <v>4.8575792337074861E-2</v>
      </c>
      <c r="AD12" s="42">
        <f t="shared" si="0"/>
        <v>3.1606211493973328E-3</v>
      </c>
      <c r="AE12" s="42">
        <f t="shared" si="0"/>
        <v>-5.2304767770583828E-2</v>
      </c>
      <c r="AF12" s="42">
        <f t="shared" si="0"/>
        <v>2.0008558670034985E-2</v>
      </c>
      <c r="AG12" s="42">
        <f t="shared" si="0"/>
        <v>3.0632221143132459E-3</v>
      </c>
    </row>
    <row r="13" spans="1:33" ht="16.5" thickBot="1" x14ac:dyDescent="0.3">
      <c r="A13" s="43" t="s">
        <v>539</v>
      </c>
      <c r="B13" s="43">
        <f>2*STDEV(B3:B11)</f>
        <v>6.1588364617869669</v>
      </c>
      <c r="C13" s="43">
        <f>2*STDEV(C3:C11)</f>
        <v>3.5532605831744654E-2</v>
      </c>
      <c r="D13" s="43">
        <f t="shared" ref="D13:AG13" si="1">2*STDEV(D3:D11)</f>
        <v>0.17494139678110207</v>
      </c>
      <c r="E13" s="43">
        <f t="shared" si="1"/>
        <v>13.432617913448402</v>
      </c>
      <c r="F13" s="43">
        <f t="shared" si="1"/>
        <v>0.13714729023262079</v>
      </c>
      <c r="G13" s="43">
        <f t="shared" si="1"/>
        <v>1.5450479175133514</v>
      </c>
      <c r="H13" s="43">
        <f t="shared" si="1"/>
        <v>0.13594882333440977</v>
      </c>
      <c r="I13" s="43">
        <f t="shared" si="1"/>
        <v>2.1426830070425295E-2</v>
      </c>
      <c r="J13" s="43">
        <f t="shared" si="1"/>
        <v>12.697952761078517</v>
      </c>
      <c r="K13" s="43">
        <f t="shared" si="1"/>
        <v>0.19989005990634168</v>
      </c>
      <c r="L13" s="43">
        <f t="shared" si="1"/>
        <v>9.5163347878264419E-4</v>
      </c>
      <c r="M13" s="43">
        <f t="shared" si="1"/>
        <v>1.3139516440444648E-2</v>
      </c>
      <c r="N13" s="43">
        <f t="shared" si="1"/>
        <v>2.9149948321561034E-4</v>
      </c>
      <c r="O13" s="43">
        <f t="shared" si="1"/>
        <v>2.1985702300238195E-2</v>
      </c>
      <c r="P13" s="43">
        <f t="shared" si="1"/>
        <v>2.2820876362404173E-2</v>
      </c>
      <c r="Q13" s="43">
        <f t="shared" si="1"/>
        <v>7.4758091564833942E-2</v>
      </c>
      <c r="R13" s="43">
        <f t="shared" si="1"/>
        <v>9.6764111527845899E-3</v>
      </c>
      <c r="S13" s="43">
        <f t="shared" si="1"/>
        <v>5.7910689336003039E-2</v>
      </c>
      <c r="T13" s="43">
        <f t="shared" si="1"/>
        <v>1.3153252930878396E-2</v>
      </c>
      <c r="U13" s="43">
        <f t="shared" si="1"/>
        <v>2.5348798080586346E-3</v>
      </c>
      <c r="V13" s="43">
        <f t="shared" si="1"/>
        <v>1.5408058989061512E-2</v>
      </c>
      <c r="W13" s="43">
        <f t="shared" si="1"/>
        <v>3.6484442830647E-3</v>
      </c>
      <c r="X13" s="43">
        <f t="shared" si="1"/>
        <v>1.3697845709100633E-2</v>
      </c>
      <c r="Y13" s="43">
        <f t="shared" si="1"/>
        <v>3.5681309821143222E-3</v>
      </c>
      <c r="Z13" s="43">
        <f t="shared" si="1"/>
        <v>7.3125920467033475E-3</v>
      </c>
      <c r="AA13" s="43">
        <f t="shared" si="1"/>
        <v>1.9660806392548767E-3</v>
      </c>
      <c r="AB13" s="43">
        <f t="shared" si="1"/>
        <v>1.162698902771362E-2</v>
      </c>
      <c r="AC13" s="19">
        <f>2*STDEV(AC3:AC11)</f>
        <v>1.5332701219826748E-3</v>
      </c>
      <c r="AD13" s="43">
        <f t="shared" si="1"/>
        <v>4.0665256397491459E-4</v>
      </c>
      <c r="AE13" s="43">
        <f t="shared" si="1"/>
        <v>1.1042738294051582E-2</v>
      </c>
      <c r="AF13" s="43">
        <f t="shared" si="1"/>
        <v>9.650657900601876E-3</v>
      </c>
      <c r="AG13" s="43">
        <f t="shared" si="1"/>
        <v>4.467066264352561E-4</v>
      </c>
    </row>
    <row r="14" spans="1:33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16.5" thickBo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16.5" thickBot="1" x14ac:dyDescent="0.3">
      <c r="A16" s="41" t="s">
        <v>736</v>
      </c>
      <c r="B16" s="41" t="s">
        <v>770</v>
      </c>
      <c r="C16" s="41" t="s">
        <v>771</v>
      </c>
      <c r="D16" s="41" t="s">
        <v>772</v>
      </c>
      <c r="E16" s="41" t="s">
        <v>773</v>
      </c>
      <c r="F16" s="41" t="s">
        <v>774</v>
      </c>
      <c r="G16" s="41" t="s">
        <v>775</v>
      </c>
      <c r="H16" s="41" t="s">
        <v>776</v>
      </c>
      <c r="I16" s="41" t="s">
        <v>777</v>
      </c>
      <c r="J16" s="41" t="s">
        <v>778</v>
      </c>
      <c r="K16" s="41" t="s">
        <v>779</v>
      </c>
      <c r="L16" s="41" t="s">
        <v>780</v>
      </c>
      <c r="M16" s="41" t="s">
        <v>781</v>
      </c>
      <c r="N16" s="41" t="s">
        <v>782</v>
      </c>
      <c r="O16" s="41" t="s">
        <v>783</v>
      </c>
      <c r="P16" s="41" t="s">
        <v>784</v>
      </c>
      <c r="Q16" s="41" t="s">
        <v>785</v>
      </c>
      <c r="R16" s="41" t="s">
        <v>786</v>
      </c>
      <c r="S16" s="41" t="s">
        <v>787</v>
      </c>
      <c r="T16" s="41" t="s">
        <v>788</v>
      </c>
      <c r="U16" s="41" t="s">
        <v>789</v>
      </c>
      <c r="V16" s="41" t="s">
        <v>790</v>
      </c>
      <c r="W16" s="41" t="s">
        <v>791</v>
      </c>
      <c r="X16" s="41" t="s">
        <v>792</v>
      </c>
      <c r="Y16" s="41" t="s">
        <v>793</v>
      </c>
      <c r="Z16" s="41" t="s">
        <v>794</v>
      </c>
      <c r="AA16" s="41" t="s">
        <v>795</v>
      </c>
      <c r="AB16" s="41" t="s">
        <v>796</v>
      </c>
      <c r="AC16" s="41" t="s">
        <v>797</v>
      </c>
      <c r="AD16" s="41" t="s">
        <v>798</v>
      </c>
      <c r="AE16" s="41" t="s">
        <v>799</v>
      </c>
      <c r="AF16" s="41" t="s">
        <v>800</v>
      </c>
      <c r="AG16" s="41" t="s">
        <v>801</v>
      </c>
    </row>
    <row r="17" spans="1:33" x14ac:dyDescent="0.25">
      <c r="A17" s="42" t="s">
        <v>802</v>
      </c>
      <c r="B17" s="42">
        <v>784.00884110703191</v>
      </c>
      <c r="C17" s="42">
        <v>4.1414091308281265</v>
      </c>
      <c r="D17" s="42">
        <v>0.55472019833378428</v>
      </c>
      <c r="E17" s="42">
        <v>0.92906068014493581</v>
      </c>
      <c r="F17" s="42">
        <v>1.1938930512822086</v>
      </c>
      <c r="G17" s="42">
        <v>8.8588498263847431</v>
      </c>
      <c r="H17" s="42">
        <v>1.2178601610437856</v>
      </c>
      <c r="I17" s="42">
        <v>3.1164855617397249</v>
      </c>
      <c r="J17" s="42">
        <v>594.4931053629939</v>
      </c>
      <c r="K17" s="42">
        <v>13.270117233771671</v>
      </c>
      <c r="L17" s="42">
        <v>9.9315858512493815E-3</v>
      </c>
      <c r="M17" s="42">
        <v>0.13866120506883733</v>
      </c>
      <c r="N17" s="42">
        <v>1.3055389566239486E-2</v>
      </c>
      <c r="O17" s="42">
        <v>4.141749644484169</v>
      </c>
      <c r="P17" s="42">
        <v>0.18345847103961055</v>
      </c>
      <c r="Q17" s="42">
        <v>0.31464486747929243</v>
      </c>
      <c r="R17" s="42">
        <v>4.5694226811688353E-2</v>
      </c>
      <c r="S17" s="42">
        <v>0.24865306177544205</v>
      </c>
      <c r="T17" s="42">
        <v>0.12255710571707149</v>
      </c>
      <c r="U17" s="42">
        <v>0.10826653717814642</v>
      </c>
      <c r="V17" s="42">
        <v>0.37214615159723236</v>
      </c>
      <c r="W17" s="42">
        <v>0.10313063161515401</v>
      </c>
      <c r="X17" s="42">
        <v>1.0388455725045025</v>
      </c>
      <c r="Y17" s="42">
        <v>0.32223692956590239</v>
      </c>
      <c r="Z17" s="42">
        <v>1.2365866508980239</v>
      </c>
      <c r="AA17" s="42">
        <v>0.22137073549049074</v>
      </c>
      <c r="AB17" s="42">
        <v>1.9027094568727132</v>
      </c>
      <c r="AC17" s="42">
        <v>0.41872028068356915</v>
      </c>
      <c r="AD17" s="42">
        <v>5.8752745965163578E-3</v>
      </c>
      <c r="AE17" s="42">
        <v>3.1026968520018654</v>
      </c>
      <c r="AF17" s="42">
        <v>4.181549569639482E-3</v>
      </c>
      <c r="AG17" s="42">
        <v>2.1453589004889567E-2</v>
      </c>
    </row>
    <row r="18" spans="1:33" x14ac:dyDescent="0.25">
      <c r="A18" s="42" t="s">
        <v>364</v>
      </c>
      <c r="B18" s="42">
        <v>780.89696973478169</v>
      </c>
      <c r="C18" s="42">
        <v>4.3181991287370041</v>
      </c>
      <c r="D18" s="42">
        <v>0.47089399904432672</v>
      </c>
      <c r="E18" s="42">
        <v>0.88525802551864985</v>
      </c>
      <c r="F18" s="42">
        <v>1.2151900059040162</v>
      </c>
      <c r="G18" s="42">
        <v>9.7135224804378062</v>
      </c>
      <c r="H18" s="42">
        <v>1.2850769117403935</v>
      </c>
      <c r="I18" s="42">
        <v>3.0504155454695061</v>
      </c>
      <c r="J18" s="42">
        <v>590.23806462440984</v>
      </c>
      <c r="K18" s="42">
        <v>13.221201321179075</v>
      </c>
      <c r="L18" s="42">
        <v>1.074469241113768E-2</v>
      </c>
      <c r="M18" s="42">
        <v>6.7690573739454918E-2</v>
      </c>
      <c r="N18" s="42">
        <v>1.0805317118393141E-2</v>
      </c>
      <c r="O18" s="42">
        <v>4.1883979367837494</v>
      </c>
      <c r="P18" s="42">
        <v>0.17966223860613109</v>
      </c>
      <c r="Q18" s="42">
        <v>0.30186629743036736</v>
      </c>
      <c r="R18" s="42">
        <v>4.4078013168753483E-2</v>
      </c>
      <c r="S18" s="42">
        <v>0.24272242087852949</v>
      </c>
      <c r="T18" s="42">
        <v>0.10314948575004501</v>
      </c>
      <c r="U18" s="42">
        <v>0.1103222743309311</v>
      </c>
      <c r="V18" s="42">
        <v>0.50860866876160227</v>
      </c>
      <c r="W18" s="42">
        <v>0.1046542644801456</v>
      </c>
      <c r="X18" s="42">
        <v>0.99245176797355228</v>
      </c>
      <c r="Y18" s="42">
        <v>0.32351377140632548</v>
      </c>
      <c r="Z18" s="42">
        <v>1.3387810827884552</v>
      </c>
      <c r="AA18" s="42">
        <v>0.22484954090724857</v>
      </c>
      <c r="AB18" s="42">
        <v>1.8951373482674483</v>
      </c>
      <c r="AC18" s="42">
        <v>0.40028387177418623</v>
      </c>
      <c r="AD18" s="42">
        <v>6.3906548234183335E-3</v>
      </c>
      <c r="AE18" s="42">
        <v>3.147305779513156</v>
      </c>
      <c r="AF18" s="42">
        <v>3.1701204816419301E-3</v>
      </c>
      <c r="AG18" s="42">
        <v>1.9039926104263138E-2</v>
      </c>
    </row>
    <row r="19" spans="1:33" x14ac:dyDescent="0.25">
      <c r="A19" s="42" t="s">
        <v>365</v>
      </c>
      <c r="B19" s="42">
        <v>891.33925058008253</v>
      </c>
      <c r="C19" s="42">
        <v>4.0036568005681774</v>
      </c>
      <c r="D19" s="42">
        <v>0.29266552148380237</v>
      </c>
      <c r="E19" s="42">
        <v>0.92161429262463457</v>
      </c>
      <c r="F19" s="42">
        <v>1.2709296487100437</v>
      </c>
      <c r="G19" s="42">
        <v>10.968846865765082</v>
      </c>
      <c r="H19" s="42">
        <v>1.4162177412009473</v>
      </c>
      <c r="I19" s="42">
        <v>3.750884559355288</v>
      </c>
      <c r="J19" s="42">
        <v>626.4723198692044</v>
      </c>
      <c r="K19" s="42">
        <v>12.970261655777398</v>
      </c>
      <c r="L19" s="42">
        <v>8.9979409779445425E-3</v>
      </c>
      <c r="M19" s="42">
        <v>6.8651650506455747E-2</v>
      </c>
      <c r="N19" s="42">
        <v>1.2054650175456625E-2</v>
      </c>
      <c r="O19" s="42">
        <v>4.4501651886673059</v>
      </c>
      <c r="P19" s="42">
        <v>0.17962598068615751</v>
      </c>
      <c r="Q19" s="42">
        <v>0.30581795019050417</v>
      </c>
      <c r="R19" s="42">
        <v>4.148345540153936E-2</v>
      </c>
      <c r="S19" s="42">
        <v>0.23727173882518351</v>
      </c>
      <c r="T19" s="42">
        <v>0.10589897300927137</v>
      </c>
      <c r="U19" s="42">
        <v>0.10684538545134847</v>
      </c>
      <c r="V19" s="42">
        <v>0.34567994905995758</v>
      </c>
      <c r="W19" s="42">
        <v>0.10091968368647238</v>
      </c>
      <c r="X19" s="42">
        <v>0.96449791386799943</v>
      </c>
      <c r="Y19" s="42">
        <v>0.3192296738592289</v>
      </c>
      <c r="Z19" s="42">
        <v>1.2410862664204678</v>
      </c>
      <c r="AA19" s="42">
        <v>0.22057949745627176</v>
      </c>
      <c r="AB19" s="42">
        <v>1.8935328503234135</v>
      </c>
      <c r="AC19" s="42">
        <v>0.4104206621780595</v>
      </c>
      <c r="AD19" s="42">
        <v>6.9475158429652389E-3</v>
      </c>
      <c r="AE19" s="42">
        <v>3.2073300359226526</v>
      </c>
      <c r="AF19" s="42">
        <v>3.5384519200804825E-3</v>
      </c>
      <c r="AG19" s="42">
        <v>2.158244160554984E-2</v>
      </c>
    </row>
    <row r="20" spans="1:33" x14ac:dyDescent="0.25">
      <c r="A20" s="42" t="s">
        <v>366</v>
      </c>
      <c r="B20" s="42">
        <v>900.06818415028738</v>
      </c>
      <c r="C20" s="42">
        <v>4.0191928541301021</v>
      </c>
      <c r="D20" s="42">
        <v>0.34475006049775597</v>
      </c>
      <c r="E20" s="42">
        <v>0.84564978436100413</v>
      </c>
      <c r="F20" s="42">
        <v>1.2831204303307544</v>
      </c>
      <c r="G20" s="42">
        <v>10.574683076668123</v>
      </c>
      <c r="H20" s="42">
        <v>1.3899735345771307</v>
      </c>
      <c r="I20" s="42">
        <v>3.7179725477857839</v>
      </c>
      <c r="J20" s="42">
        <v>620.95861894925463</v>
      </c>
      <c r="K20" s="42">
        <v>12.943467150248743</v>
      </c>
      <c r="L20" s="42">
        <v>1.0633941932483487E-2</v>
      </c>
      <c r="M20" s="42">
        <v>6.2725066293571108E-2</v>
      </c>
      <c r="N20" s="42">
        <v>1.1422944689190882E-2</v>
      </c>
      <c r="O20" s="42">
        <v>4.5202734177953596</v>
      </c>
      <c r="P20" s="42">
        <v>0.18046715939318697</v>
      </c>
      <c r="Q20" s="42">
        <v>0.30745645861938131</v>
      </c>
      <c r="R20" s="42">
        <v>4.4174526805124167E-2</v>
      </c>
      <c r="S20" s="42">
        <v>0.23141026125119155</v>
      </c>
      <c r="T20" s="42">
        <v>0.10057426589683964</v>
      </c>
      <c r="U20" s="42">
        <v>0.11225706905750199</v>
      </c>
      <c r="V20" s="42">
        <v>0.35080773149715322</v>
      </c>
      <c r="W20" s="42">
        <v>0.10119556422366434</v>
      </c>
      <c r="X20" s="42">
        <v>0.97255595331091249</v>
      </c>
      <c r="Y20" s="42">
        <v>0.31886529174032929</v>
      </c>
      <c r="Z20" s="42">
        <v>1.2148224648323431</v>
      </c>
      <c r="AA20" s="42">
        <v>0.22075720293292866</v>
      </c>
      <c r="AB20" s="42">
        <v>1.8970838148797471</v>
      </c>
      <c r="AC20" s="42">
        <v>0.40486052471753498</v>
      </c>
      <c r="AD20" s="42">
        <v>7.1549039793972671E-3</v>
      </c>
      <c r="AE20" s="42">
        <v>3.343163101638865</v>
      </c>
      <c r="AF20" s="42">
        <v>2.9917327983197285E-3</v>
      </c>
      <c r="AG20" s="42">
        <v>2.0428299997354942E-2</v>
      </c>
    </row>
    <row r="21" spans="1:33" x14ac:dyDescent="0.25">
      <c r="A21" s="42" t="s">
        <v>367</v>
      </c>
      <c r="B21" s="42">
        <v>744.68469504582424</v>
      </c>
      <c r="C21" s="42">
        <v>3.9592765161134058</v>
      </c>
      <c r="D21" s="42">
        <v>0.3426920308401798</v>
      </c>
      <c r="E21" s="42">
        <v>0.86917239523516887</v>
      </c>
      <c r="F21" s="42">
        <v>1.1669753525753965</v>
      </c>
      <c r="G21" s="42">
        <v>9.5392176402420343</v>
      </c>
      <c r="H21" s="42">
        <v>1.1685079388774149</v>
      </c>
      <c r="I21" s="42">
        <v>2.1036599866979064</v>
      </c>
      <c r="J21" s="42">
        <v>585.01256544555497</v>
      </c>
      <c r="K21" s="42">
        <v>13.961964257242043</v>
      </c>
      <c r="L21" s="42">
        <v>8.4795834496983781E-3</v>
      </c>
      <c r="M21" s="42">
        <v>5.9560159842594232E-2</v>
      </c>
      <c r="N21" s="42">
        <v>1.1459413363940869E-2</v>
      </c>
      <c r="O21" s="42">
        <v>4.0988000705520342</v>
      </c>
      <c r="P21" s="42">
        <v>0.17111701938958676</v>
      </c>
      <c r="Q21" s="42">
        <v>0.29270736691740157</v>
      </c>
      <c r="R21" s="42">
        <v>4.3836561856316549E-2</v>
      </c>
      <c r="S21" s="42">
        <v>0.24657224074096831</v>
      </c>
      <c r="T21" s="42">
        <v>0.11044204464758539</v>
      </c>
      <c r="U21" s="42">
        <v>0.1142457322608566</v>
      </c>
      <c r="V21" s="42">
        <v>0.38715028931084938</v>
      </c>
      <c r="W21" s="42">
        <v>0.10688819633607093</v>
      </c>
      <c r="X21" s="42">
        <v>1.0344146355873798</v>
      </c>
      <c r="Y21" s="42">
        <v>0.34276261726149193</v>
      </c>
      <c r="Z21" s="42">
        <v>1.2965196347230676</v>
      </c>
      <c r="AA21" s="42">
        <v>0.22011284986424914</v>
      </c>
      <c r="AB21" s="42">
        <v>1.8950773535700776</v>
      </c>
      <c r="AC21" s="42">
        <v>0.38618864717002499</v>
      </c>
      <c r="AD21" s="42">
        <v>7.2668083216100897E-3</v>
      </c>
      <c r="AE21" s="42">
        <v>3.0011858727824992</v>
      </c>
      <c r="AF21" s="42">
        <v>2.2492704017284151E-3</v>
      </c>
      <c r="AG21" s="42">
        <v>1.8995221862106618E-2</v>
      </c>
    </row>
    <row r="22" spans="1:33" x14ac:dyDescent="0.25">
      <c r="A22" s="42" t="s">
        <v>368</v>
      </c>
      <c r="B22" s="42">
        <v>756.05583057992578</v>
      </c>
      <c r="C22" s="42">
        <v>3.8514602043003543</v>
      </c>
      <c r="D22" s="42">
        <v>0.31064146729100911</v>
      </c>
      <c r="E22" s="42">
        <v>0.89107499926011879</v>
      </c>
      <c r="F22" s="42">
        <v>1.1776537191105811</v>
      </c>
      <c r="G22" s="42">
        <v>9.4051643278230603</v>
      </c>
      <c r="H22" s="42">
        <v>1.1875437359739436</v>
      </c>
      <c r="I22" s="42">
        <v>2.1527103704130348</v>
      </c>
      <c r="J22" s="42">
        <v>570.46792156699621</v>
      </c>
      <c r="K22" s="42">
        <v>13.699599325122383</v>
      </c>
      <c r="L22" s="42">
        <v>8.1311009125348416E-3</v>
      </c>
      <c r="M22" s="42">
        <v>6.1833921751543897E-2</v>
      </c>
      <c r="N22" s="42">
        <v>1.0674491527165462E-2</v>
      </c>
      <c r="O22" s="42">
        <v>4.0219083978499022</v>
      </c>
      <c r="P22" s="42">
        <v>0.16515037132308141</v>
      </c>
      <c r="Q22" s="42">
        <v>0.2979994061884273</v>
      </c>
      <c r="R22" s="42">
        <v>4.2071707519127581E-2</v>
      </c>
      <c r="S22" s="42">
        <v>0.24261831864275524</v>
      </c>
      <c r="T22" s="42">
        <v>0.11608788745394409</v>
      </c>
      <c r="U22" s="42">
        <v>0.11072146911780049</v>
      </c>
      <c r="V22" s="42">
        <v>0.38801063169004923</v>
      </c>
      <c r="W22" s="42">
        <v>0.1083760626249272</v>
      </c>
      <c r="X22" s="42">
        <v>1.0523863050108082</v>
      </c>
      <c r="Y22" s="42">
        <v>0.338935420822772</v>
      </c>
      <c r="Z22" s="42">
        <v>1.2519933911183059</v>
      </c>
      <c r="AA22" s="42">
        <v>0.22869768244249611</v>
      </c>
      <c r="AB22" s="42">
        <v>1.8483913034879556</v>
      </c>
      <c r="AC22" s="42">
        <v>0.38247006098570679</v>
      </c>
      <c r="AD22" s="42">
        <v>7.2152613311179045E-3</v>
      </c>
      <c r="AE22" s="42">
        <v>2.9102337556158182</v>
      </c>
      <c r="AF22" s="42">
        <v>2.671956316854586E-3</v>
      </c>
      <c r="AG22" s="42">
        <v>1.8533362498362939E-2</v>
      </c>
    </row>
    <row r="23" spans="1:33" x14ac:dyDescent="0.25">
      <c r="A23" s="42" t="s">
        <v>559</v>
      </c>
      <c r="B23" s="42">
        <f>AVERAGE(B17:B22)</f>
        <v>809.50896186632224</v>
      </c>
      <c r="C23" s="42">
        <f t="shared" ref="C23:AG23" si="2">AVERAGE(C17:C22)</f>
        <v>4.0488657724461943</v>
      </c>
      <c r="D23" s="42">
        <f t="shared" si="2"/>
        <v>0.38606054624847636</v>
      </c>
      <c r="E23" s="42">
        <f t="shared" si="2"/>
        <v>0.89030502952408519</v>
      </c>
      <c r="F23" s="42">
        <f t="shared" si="2"/>
        <v>1.2179603679855</v>
      </c>
      <c r="G23" s="42">
        <f t="shared" si="2"/>
        <v>9.8433807028868081</v>
      </c>
      <c r="H23" s="42">
        <f t="shared" si="2"/>
        <v>1.2775300039022692</v>
      </c>
      <c r="I23" s="42">
        <f t="shared" si="2"/>
        <v>2.9820214285768745</v>
      </c>
      <c r="J23" s="42">
        <f t="shared" si="2"/>
        <v>597.94043263640231</v>
      </c>
      <c r="K23" s="42">
        <f t="shared" si="2"/>
        <v>13.34443515722355</v>
      </c>
      <c r="L23" s="42">
        <f t="shared" si="2"/>
        <v>9.4864742558413845E-3</v>
      </c>
      <c r="M23" s="42">
        <f t="shared" si="2"/>
        <v>7.652042953374287E-2</v>
      </c>
      <c r="N23" s="42">
        <f t="shared" si="2"/>
        <v>1.1578701073397743E-2</v>
      </c>
      <c r="O23" s="42">
        <f t="shared" si="2"/>
        <v>4.2368824426887537</v>
      </c>
      <c r="P23" s="42">
        <f t="shared" si="2"/>
        <v>0.17658020673962574</v>
      </c>
      <c r="Q23" s="42">
        <f t="shared" si="2"/>
        <v>0.30341539113756238</v>
      </c>
      <c r="R23" s="42">
        <f t="shared" si="2"/>
        <v>4.3556415260424912E-2</v>
      </c>
      <c r="S23" s="42">
        <f t="shared" si="2"/>
        <v>0.24154134035234506</v>
      </c>
      <c r="T23" s="42">
        <f t="shared" si="2"/>
        <v>0.1097849604124595</v>
      </c>
      <c r="U23" s="42">
        <f t="shared" si="2"/>
        <v>0.11044307789943082</v>
      </c>
      <c r="V23" s="42">
        <f t="shared" si="2"/>
        <v>0.39206723698614065</v>
      </c>
      <c r="W23" s="42">
        <f t="shared" si="2"/>
        <v>0.10419406716107239</v>
      </c>
      <c r="X23" s="42">
        <f t="shared" si="2"/>
        <v>1.0091920247091926</v>
      </c>
      <c r="Y23" s="42">
        <f t="shared" si="2"/>
        <v>0.32759061744267498</v>
      </c>
      <c r="Z23" s="42">
        <f t="shared" si="2"/>
        <v>1.2632982484634441</v>
      </c>
      <c r="AA23" s="42">
        <f t="shared" si="2"/>
        <v>0.22272791818228085</v>
      </c>
      <c r="AB23" s="42">
        <f t="shared" si="2"/>
        <v>1.8886553545668925</v>
      </c>
      <c r="AC23" s="42">
        <f t="shared" si="2"/>
        <v>0.40049067458484694</v>
      </c>
      <c r="AD23" s="42">
        <f t="shared" si="2"/>
        <v>6.8084031491708651E-3</v>
      </c>
      <c r="AE23" s="42">
        <f t="shared" si="2"/>
        <v>3.1186525662458089</v>
      </c>
      <c r="AF23" s="42">
        <f t="shared" si="2"/>
        <v>3.1338469147107711E-3</v>
      </c>
      <c r="AG23" s="42">
        <f t="shared" si="2"/>
        <v>2.000547351208784E-2</v>
      </c>
    </row>
    <row r="24" spans="1:33" ht="16.5" thickBot="1" x14ac:dyDescent="0.3">
      <c r="A24" s="43" t="s">
        <v>803</v>
      </c>
      <c r="B24" s="43">
        <f>2*STDEV(B17:B22)</f>
        <v>136.89556298803421</v>
      </c>
      <c r="C24" s="43">
        <f t="shared" ref="C24:AG24" si="3">2*STDEV(C17:C22)</f>
        <v>0.32375825104096884</v>
      </c>
      <c r="D24" s="43">
        <f t="shared" si="3"/>
        <v>0.20715375051023316</v>
      </c>
      <c r="E24" s="43">
        <f t="shared" si="3"/>
        <v>6.2922267386572181E-2</v>
      </c>
      <c r="F24" s="43">
        <f t="shared" si="3"/>
        <v>9.7416987449074788E-2</v>
      </c>
      <c r="G24" s="43">
        <f t="shared" si="3"/>
        <v>1.567721967813714</v>
      </c>
      <c r="H24" s="43">
        <f t="shared" si="3"/>
        <v>0.2106724872597861</v>
      </c>
      <c r="I24" s="43">
        <f t="shared" si="3"/>
        <v>1.4463218385519907</v>
      </c>
      <c r="J24" s="43">
        <f t="shared" si="3"/>
        <v>43.23872933455371</v>
      </c>
      <c r="K24" s="43">
        <f t="shared" si="3"/>
        <v>0.81435847606477518</v>
      </c>
      <c r="L24" s="43">
        <f t="shared" si="3"/>
        <v>2.2248505723263647E-3</v>
      </c>
      <c r="M24" s="43">
        <f t="shared" si="3"/>
        <v>6.128632034372801E-2</v>
      </c>
      <c r="N24" s="43">
        <f t="shared" si="3"/>
        <v>1.757576446552852E-3</v>
      </c>
      <c r="O24" s="43">
        <f t="shared" si="3"/>
        <v>0.40247390231953301</v>
      </c>
      <c r="P24" s="43">
        <f t="shared" si="3"/>
        <v>1.3904880689654705E-2</v>
      </c>
      <c r="Q24" s="43">
        <f t="shared" si="3"/>
        <v>1.5351821319633486E-2</v>
      </c>
      <c r="R24" s="43">
        <f t="shared" si="3"/>
        <v>3.0730266848418147E-3</v>
      </c>
      <c r="S24" s="43">
        <f t="shared" si="3"/>
        <v>1.2627260501689287E-2</v>
      </c>
      <c r="T24" s="43">
        <f t="shared" si="3"/>
        <v>1.6667421161482707E-2</v>
      </c>
      <c r="U24" s="43">
        <f t="shared" si="3"/>
        <v>5.3309331077443824E-3</v>
      </c>
      <c r="V24" s="43">
        <f t="shared" si="3"/>
        <v>0.11957763890848208</v>
      </c>
      <c r="W24" s="43">
        <f t="shared" si="3"/>
        <v>6.0532769180643821E-3</v>
      </c>
      <c r="X24" s="43">
        <f t="shared" si="3"/>
        <v>7.4839884094488565E-2</v>
      </c>
      <c r="Y24" s="43">
        <f t="shared" si="3"/>
        <v>2.0980247394896474E-2</v>
      </c>
      <c r="Z24" s="43">
        <f t="shared" si="3"/>
        <v>9.1589963519005224E-2</v>
      </c>
      <c r="AA24" s="43">
        <f t="shared" si="3"/>
        <v>6.7716660098670186E-3</v>
      </c>
      <c r="AB24" s="43">
        <f t="shared" si="3"/>
        <v>3.9967975405726199E-2</v>
      </c>
      <c r="AC24" s="43">
        <f t="shared" si="3"/>
        <v>2.7990742074684757E-2</v>
      </c>
      <c r="AD24" s="43">
        <f t="shared" si="3"/>
        <v>1.117256142057581E-3</v>
      </c>
      <c r="AE24" s="43">
        <f t="shared" si="3"/>
        <v>0.30539297997952181</v>
      </c>
      <c r="AF24" s="43">
        <f t="shared" si="3"/>
        <v>1.3501753334906924E-3</v>
      </c>
      <c r="AG24" s="43">
        <f t="shared" si="3"/>
        <v>2.6657306862786917E-3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Table S1</vt:lpstr>
      <vt:lpstr>SupplementaryTable S2</vt:lpstr>
      <vt:lpstr>Supplementary Table S3</vt:lpstr>
      <vt:lpstr>Supplementary 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2024-03-11T01:24:53Z</dcterms:modified>
</cp:coreProperties>
</file>