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uyett\Desktop\EDX manuscript\Manuscript\"/>
    </mc:Choice>
  </mc:AlternateContent>
  <xr:revisionPtr revIDLastSave="0" documentId="13_ncr:1_{C3F475FE-A2A0-417F-A91F-36F681703B12}" xr6:coauthVersionLast="47" xr6:coauthVersionMax="47" xr10:uidLastSave="{00000000-0000-0000-0000-000000000000}"/>
  <bookViews>
    <workbookView xWindow="-120" yWindow="-120" windowWidth="25440" windowHeight="15270" xr2:uid="{7CB3762F-5D4C-4712-9B4E-1F4E2F736892}"/>
  </bookViews>
  <sheets>
    <sheet name="LGdM" sheetId="1" r:id="rId1"/>
    <sheet name="PdM SM21" sheetId="2" r:id="rId2"/>
    <sheet name="Laki 1783-84 A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B28" i="1"/>
  <c r="W24" i="2"/>
  <c r="AO17" i="2"/>
  <c r="AN17" i="2"/>
  <c r="AN29" i="2" s="1"/>
  <c r="AM17" i="2"/>
  <c r="AM26" i="2" s="1"/>
  <c r="AL17" i="2"/>
  <c r="AL23" i="2" s="1"/>
  <c r="AK17" i="2"/>
  <c r="AJ17" i="2"/>
  <c r="AJ25" i="2" s="1"/>
  <c r="AI17" i="2"/>
  <c r="AI20" i="2" s="1"/>
  <c r="AH17" i="2"/>
  <c r="AH32" i="2" s="1"/>
  <c r="AG17" i="2"/>
  <c r="AF17" i="2"/>
  <c r="AF29" i="2" s="1"/>
  <c r="AE17" i="2"/>
  <c r="AE26" i="2" s="1"/>
  <c r="AD17" i="2"/>
  <c r="AD23" i="2" s="1"/>
  <c r="AC17" i="2"/>
  <c r="AB17" i="2"/>
  <c r="AB25" i="2" s="1"/>
  <c r="AA17" i="2"/>
  <c r="AA20" i="2" s="1"/>
  <c r="Z17" i="2"/>
  <c r="Z32" i="2" s="1"/>
  <c r="Y17" i="2"/>
  <c r="X17" i="2"/>
  <c r="X29" i="2" s="1"/>
  <c r="W17" i="2"/>
  <c r="W26" i="2" s="1"/>
  <c r="V17" i="2"/>
  <c r="V23" i="2" s="1"/>
  <c r="U17" i="2"/>
  <c r="U30" i="2" s="1"/>
  <c r="T17" i="2"/>
  <c r="T25" i="2" s="1"/>
  <c r="S17" i="2"/>
  <c r="S20" i="2" s="1"/>
  <c r="R17" i="2"/>
  <c r="R32" i="2" s="1"/>
  <c r="Q17" i="2"/>
  <c r="P17" i="2"/>
  <c r="P29" i="2" s="1"/>
  <c r="O17" i="2"/>
  <c r="O26" i="2" s="1"/>
  <c r="N17" i="2"/>
  <c r="N23" i="2" s="1"/>
  <c r="M17" i="2"/>
  <c r="L17" i="2"/>
  <c r="L25" i="2" s="1"/>
  <c r="K17" i="2"/>
  <c r="K20" i="2" s="1"/>
  <c r="J17" i="2"/>
  <c r="J32" i="2" s="1"/>
  <c r="I17" i="2"/>
  <c r="I24" i="2" s="1"/>
  <c r="H17" i="2"/>
  <c r="H29" i="2" s="1"/>
  <c r="G17" i="2"/>
  <c r="G26" i="2" s="1"/>
  <c r="F17" i="2"/>
  <c r="F23" i="2" s="1"/>
  <c r="E17" i="2"/>
  <c r="D17" i="2"/>
  <c r="D25" i="2" s="1"/>
  <c r="C17" i="2"/>
  <c r="C20" i="2" s="1"/>
  <c r="B17" i="2"/>
  <c r="B32" i="2" s="1"/>
  <c r="AF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G15" i="1"/>
  <c r="AH15" i="1"/>
  <c r="AI15" i="1"/>
  <c r="AJ15" i="1"/>
  <c r="AK15" i="1"/>
  <c r="AL15" i="1"/>
  <c r="AM15" i="1"/>
  <c r="AN15" i="1"/>
  <c r="B17" i="1"/>
  <c r="B15" i="1"/>
  <c r="I19" i="2" l="1"/>
  <c r="Q19" i="2"/>
  <c r="Y19" i="2"/>
  <c r="AG19" i="2"/>
  <c r="AO19" i="2"/>
  <c r="D20" i="2"/>
  <c r="L20" i="2"/>
  <c r="T20" i="2"/>
  <c r="AB20" i="2"/>
  <c r="AJ20" i="2"/>
  <c r="G21" i="2"/>
  <c r="O21" i="2"/>
  <c r="W21" i="2"/>
  <c r="AE21" i="2"/>
  <c r="AM21" i="2"/>
  <c r="G23" i="2"/>
  <c r="O23" i="2"/>
  <c r="W23" i="2"/>
  <c r="AE23" i="2"/>
  <c r="AM23" i="2"/>
  <c r="J24" i="2"/>
  <c r="R24" i="2"/>
  <c r="E25" i="2"/>
  <c r="M25" i="2"/>
  <c r="U25" i="2"/>
  <c r="AC25" i="2"/>
  <c r="AK25" i="2"/>
  <c r="H26" i="2"/>
  <c r="P26" i="2"/>
  <c r="X26" i="2"/>
  <c r="AF26" i="2"/>
  <c r="AN26" i="2"/>
  <c r="C27" i="2"/>
  <c r="K27" i="2"/>
  <c r="S27" i="2"/>
  <c r="AA27" i="2"/>
  <c r="AI27" i="2"/>
  <c r="F28" i="2"/>
  <c r="N28" i="2"/>
  <c r="V28" i="2"/>
  <c r="AD28" i="2"/>
  <c r="AL28" i="2"/>
  <c r="I29" i="2"/>
  <c r="Q29" i="2"/>
  <c r="Y29" i="2"/>
  <c r="AG29" i="2"/>
  <c r="AO29" i="2"/>
  <c r="C31" i="2"/>
  <c r="K31" i="2"/>
  <c r="S31" i="2"/>
  <c r="AA31" i="2"/>
  <c r="AI31" i="2"/>
  <c r="C32" i="2"/>
  <c r="K32" i="2"/>
  <c r="S32" i="2"/>
  <c r="AA32" i="2"/>
  <c r="AI32" i="2"/>
  <c r="B19" i="2"/>
  <c r="J19" i="2"/>
  <c r="R19" i="2"/>
  <c r="Z19" i="2"/>
  <c r="AH19" i="2"/>
  <c r="E20" i="2"/>
  <c r="M20" i="2"/>
  <c r="U20" i="2"/>
  <c r="AC20" i="2"/>
  <c r="AK20" i="2"/>
  <c r="H21" i="2"/>
  <c r="P21" i="2"/>
  <c r="X21" i="2"/>
  <c r="AF21" i="2"/>
  <c r="AN21" i="2"/>
  <c r="H23" i="2"/>
  <c r="P23" i="2"/>
  <c r="X23" i="2"/>
  <c r="AF23" i="2"/>
  <c r="AN23" i="2"/>
  <c r="AA24" i="2"/>
  <c r="F25" i="2"/>
  <c r="N25" i="2"/>
  <c r="V25" i="2"/>
  <c r="AD25" i="2"/>
  <c r="AL25" i="2"/>
  <c r="I26" i="2"/>
  <c r="Q26" i="2"/>
  <c r="Y26" i="2"/>
  <c r="AG26" i="2"/>
  <c r="AO26" i="2"/>
  <c r="D27" i="2"/>
  <c r="L27" i="2"/>
  <c r="T27" i="2"/>
  <c r="AB27" i="2"/>
  <c r="AJ27" i="2"/>
  <c r="G28" i="2"/>
  <c r="O28" i="2"/>
  <c r="W28" i="2"/>
  <c r="AE28" i="2"/>
  <c r="AM28" i="2"/>
  <c r="B29" i="2"/>
  <c r="J29" i="2"/>
  <c r="R29" i="2"/>
  <c r="Z29" i="2"/>
  <c r="AH29" i="2"/>
  <c r="D31" i="2"/>
  <c r="L31" i="2"/>
  <c r="T31" i="2"/>
  <c r="AB31" i="2"/>
  <c r="AJ31" i="2"/>
  <c r="D32" i="2"/>
  <c r="L32" i="2"/>
  <c r="T32" i="2"/>
  <c r="AB32" i="2"/>
  <c r="AJ32" i="2"/>
  <c r="C19" i="2"/>
  <c r="K19" i="2"/>
  <c r="S19" i="2"/>
  <c r="AA19" i="2"/>
  <c r="AI19" i="2"/>
  <c r="F20" i="2"/>
  <c r="N20" i="2"/>
  <c r="V20" i="2"/>
  <c r="AD20" i="2"/>
  <c r="AL20" i="2"/>
  <c r="I21" i="2"/>
  <c r="Q21" i="2"/>
  <c r="Y21" i="2"/>
  <c r="AG21" i="2"/>
  <c r="AO21" i="2"/>
  <c r="I23" i="2"/>
  <c r="Q23" i="2"/>
  <c r="Y23" i="2"/>
  <c r="AG23" i="2"/>
  <c r="AO23" i="2"/>
  <c r="L24" i="2"/>
  <c r="G25" i="2"/>
  <c r="O25" i="2"/>
  <c r="W25" i="2"/>
  <c r="AE25" i="2"/>
  <c r="AM25" i="2"/>
  <c r="B26" i="2"/>
  <c r="J26" i="2"/>
  <c r="R26" i="2"/>
  <c r="Z26" i="2"/>
  <c r="AH26" i="2"/>
  <c r="E27" i="2"/>
  <c r="M27" i="2"/>
  <c r="U27" i="2"/>
  <c r="AC27" i="2"/>
  <c r="AK27" i="2"/>
  <c r="H28" i="2"/>
  <c r="P28" i="2"/>
  <c r="X28" i="2"/>
  <c r="AF28" i="2"/>
  <c r="AN28" i="2"/>
  <c r="C29" i="2"/>
  <c r="K29" i="2"/>
  <c r="S29" i="2"/>
  <c r="AA29" i="2"/>
  <c r="AI29" i="2"/>
  <c r="E31" i="2"/>
  <c r="M31" i="2"/>
  <c r="U31" i="2"/>
  <c r="AC31" i="2"/>
  <c r="AK31" i="2"/>
  <c r="E32" i="2"/>
  <c r="M32" i="2"/>
  <c r="U32" i="2"/>
  <c r="AC32" i="2"/>
  <c r="AK32" i="2"/>
  <c r="D19" i="2"/>
  <c r="L19" i="2"/>
  <c r="T19" i="2"/>
  <c r="AB19" i="2"/>
  <c r="AJ19" i="2"/>
  <c r="G20" i="2"/>
  <c r="O20" i="2"/>
  <c r="W20" i="2"/>
  <c r="AE20" i="2"/>
  <c r="AM20" i="2"/>
  <c r="B21" i="2"/>
  <c r="J21" i="2"/>
  <c r="R21" i="2"/>
  <c r="Z21" i="2"/>
  <c r="AH21" i="2"/>
  <c r="B23" i="2"/>
  <c r="J23" i="2"/>
  <c r="R23" i="2"/>
  <c r="Z23" i="2"/>
  <c r="AH23" i="2"/>
  <c r="E24" i="2"/>
  <c r="U24" i="2"/>
  <c r="H25" i="2"/>
  <c r="P25" i="2"/>
  <c r="X25" i="2"/>
  <c r="AF25" i="2"/>
  <c r="AN25" i="2"/>
  <c r="C26" i="2"/>
  <c r="K26" i="2"/>
  <c r="S26" i="2"/>
  <c r="AA26" i="2"/>
  <c r="AI26" i="2"/>
  <c r="F27" i="2"/>
  <c r="N27" i="2"/>
  <c r="V27" i="2"/>
  <c r="AD27" i="2"/>
  <c r="AL27" i="2"/>
  <c r="I28" i="2"/>
  <c r="Q28" i="2"/>
  <c r="Y28" i="2"/>
  <c r="AG28" i="2"/>
  <c r="AO28" i="2"/>
  <c r="D29" i="2"/>
  <c r="L29" i="2"/>
  <c r="T29" i="2"/>
  <c r="AB29" i="2"/>
  <c r="AJ29" i="2"/>
  <c r="F31" i="2"/>
  <c r="N31" i="2"/>
  <c r="V31" i="2"/>
  <c r="AD31" i="2"/>
  <c r="AL31" i="2"/>
  <c r="F32" i="2"/>
  <c r="N32" i="2"/>
  <c r="V32" i="2"/>
  <c r="AD32" i="2"/>
  <c r="AL32" i="2"/>
  <c r="E19" i="2"/>
  <c r="M19" i="2"/>
  <c r="U19" i="2"/>
  <c r="AC19" i="2"/>
  <c r="AK19" i="2"/>
  <c r="H20" i="2"/>
  <c r="P20" i="2"/>
  <c r="X20" i="2"/>
  <c r="AF20" i="2"/>
  <c r="AN20" i="2"/>
  <c r="C21" i="2"/>
  <c r="K21" i="2"/>
  <c r="S21" i="2"/>
  <c r="AA21" i="2"/>
  <c r="AI21" i="2"/>
  <c r="C23" i="2"/>
  <c r="K23" i="2"/>
  <c r="S23" i="2"/>
  <c r="AA23" i="2"/>
  <c r="AI23" i="2"/>
  <c r="I25" i="2"/>
  <c r="Q25" i="2"/>
  <c r="Y25" i="2"/>
  <c r="AG25" i="2"/>
  <c r="AO25" i="2"/>
  <c r="D26" i="2"/>
  <c r="L26" i="2"/>
  <c r="T26" i="2"/>
  <c r="AB26" i="2"/>
  <c r="AJ26" i="2"/>
  <c r="G27" i="2"/>
  <c r="O27" i="2"/>
  <c r="W27" i="2"/>
  <c r="AE27" i="2"/>
  <c r="AM27" i="2"/>
  <c r="B28" i="2"/>
  <c r="J28" i="2"/>
  <c r="R28" i="2"/>
  <c r="Z28" i="2"/>
  <c r="AH28" i="2"/>
  <c r="E29" i="2"/>
  <c r="M29" i="2"/>
  <c r="U29" i="2"/>
  <c r="AC29" i="2"/>
  <c r="AK29" i="2"/>
  <c r="G31" i="2"/>
  <c r="O31" i="2"/>
  <c r="W31" i="2"/>
  <c r="AE31" i="2"/>
  <c r="AM31" i="2"/>
  <c r="G32" i="2"/>
  <c r="O32" i="2"/>
  <c r="W32" i="2"/>
  <c r="AE32" i="2"/>
  <c r="AM32" i="2"/>
  <c r="F19" i="2"/>
  <c r="N19" i="2"/>
  <c r="V19" i="2"/>
  <c r="AD19" i="2"/>
  <c r="AL19" i="2"/>
  <c r="I20" i="2"/>
  <c r="Q20" i="2"/>
  <c r="Y20" i="2"/>
  <c r="AG20" i="2"/>
  <c r="AO20" i="2"/>
  <c r="D21" i="2"/>
  <c r="L21" i="2"/>
  <c r="T21" i="2"/>
  <c r="AB21" i="2"/>
  <c r="AJ21" i="2"/>
  <c r="D23" i="2"/>
  <c r="L23" i="2"/>
  <c r="T23" i="2"/>
  <c r="AB23" i="2"/>
  <c r="AJ23" i="2"/>
  <c r="G24" i="2"/>
  <c r="B25" i="2"/>
  <c r="J25" i="2"/>
  <c r="R25" i="2"/>
  <c r="Z25" i="2"/>
  <c r="AH25" i="2"/>
  <c r="E26" i="2"/>
  <c r="M26" i="2"/>
  <c r="U26" i="2"/>
  <c r="AC26" i="2"/>
  <c r="AK26" i="2"/>
  <c r="H27" i="2"/>
  <c r="P27" i="2"/>
  <c r="X27" i="2"/>
  <c r="AF27" i="2"/>
  <c r="AN27" i="2"/>
  <c r="C28" i="2"/>
  <c r="K28" i="2"/>
  <c r="S28" i="2"/>
  <c r="AA28" i="2"/>
  <c r="AI28" i="2"/>
  <c r="F29" i="2"/>
  <c r="N29" i="2"/>
  <c r="V29" i="2"/>
  <c r="AD29" i="2"/>
  <c r="AL29" i="2"/>
  <c r="H31" i="2"/>
  <c r="P31" i="2"/>
  <c r="X31" i="2"/>
  <c r="AF31" i="2"/>
  <c r="AN31" i="2"/>
  <c r="H32" i="2"/>
  <c r="P32" i="2"/>
  <c r="X32" i="2"/>
  <c r="AF32" i="2"/>
  <c r="AN32" i="2"/>
  <c r="G19" i="2"/>
  <c r="O19" i="2"/>
  <c r="W19" i="2"/>
  <c r="AE19" i="2"/>
  <c r="AM19" i="2"/>
  <c r="B20" i="2"/>
  <c r="J20" i="2"/>
  <c r="R20" i="2"/>
  <c r="Z20" i="2"/>
  <c r="AH20" i="2"/>
  <c r="E21" i="2"/>
  <c r="M21" i="2"/>
  <c r="U21" i="2"/>
  <c r="AC21" i="2"/>
  <c r="AK21" i="2"/>
  <c r="E23" i="2"/>
  <c r="M23" i="2"/>
  <c r="U23" i="2"/>
  <c r="AC23" i="2"/>
  <c r="AK23" i="2"/>
  <c r="AF24" i="2"/>
  <c r="C25" i="2"/>
  <c r="K25" i="2"/>
  <c r="S25" i="2"/>
  <c r="AA25" i="2"/>
  <c r="AI25" i="2"/>
  <c r="F26" i="2"/>
  <c r="N26" i="2"/>
  <c r="V26" i="2"/>
  <c r="AD26" i="2"/>
  <c r="AL26" i="2"/>
  <c r="I27" i="2"/>
  <c r="Q27" i="2"/>
  <c r="Y27" i="2"/>
  <c r="AG27" i="2"/>
  <c r="AO27" i="2"/>
  <c r="D28" i="2"/>
  <c r="L28" i="2"/>
  <c r="T28" i="2"/>
  <c r="AB28" i="2"/>
  <c r="AJ28" i="2"/>
  <c r="G29" i="2"/>
  <c r="O29" i="2"/>
  <c r="W29" i="2"/>
  <c r="AE29" i="2"/>
  <c r="AM29" i="2"/>
  <c r="I31" i="2"/>
  <c r="Q31" i="2"/>
  <c r="Y31" i="2"/>
  <c r="AG31" i="2"/>
  <c r="AO31" i="2"/>
  <c r="I32" i="2"/>
  <c r="Q32" i="2"/>
  <c r="Y32" i="2"/>
  <c r="AG32" i="2"/>
  <c r="AO32" i="2"/>
  <c r="H19" i="2"/>
  <c r="P19" i="2"/>
  <c r="X19" i="2"/>
  <c r="AF19" i="2"/>
  <c r="AN19" i="2"/>
  <c r="F21" i="2"/>
  <c r="N21" i="2"/>
  <c r="V21" i="2"/>
  <c r="AD21" i="2"/>
  <c r="AL21" i="2"/>
  <c r="B27" i="2"/>
  <c r="J27" i="2"/>
  <c r="R27" i="2"/>
  <c r="Z27" i="2"/>
  <c r="AH27" i="2"/>
  <c r="E28" i="2"/>
  <c r="M28" i="2"/>
  <c r="U28" i="2"/>
  <c r="AC28" i="2"/>
  <c r="AK28" i="2"/>
  <c r="B31" i="2"/>
  <c r="J31" i="2"/>
  <c r="R31" i="2"/>
  <c r="Z31" i="2"/>
  <c r="AH31" i="2"/>
  <c r="C17" i="1"/>
  <c r="D17" i="1"/>
  <c r="E17" i="1"/>
  <c r="F17" i="1"/>
  <c r="G17" i="1"/>
  <c r="H17" i="1"/>
  <c r="I17" i="1"/>
  <c r="J17" i="1"/>
  <c r="K17" i="1"/>
  <c r="B18" i="1"/>
  <c r="C18" i="1"/>
  <c r="D18" i="1"/>
  <c r="E18" i="1"/>
  <c r="F18" i="1"/>
  <c r="G18" i="1"/>
  <c r="H18" i="1"/>
  <c r="I18" i="1"/>
  <c r="J18" i="1"/>
  <c r="K18" i="1"/>
  <c r="B19" i="1"/>
  <c r="C19" i="1"/>
  <c r="D19" i="1"/>
  <c r="E19" i="1"/>
  <c r="F19" i="1"/>
  <c r="G19" i="1"/>
  <c r="H19" i="1"/>
  <c r="I19" i="1"/>
  <c r="J19" i="1"/>
  <c r="K19" i="1"/>
  <c r="B20" i="1"/>
  <c r="C20" i="1"/>
  <c r="D20" i="1"/>
  <c r="E20" i="1"/>
  <c r="F20" i="1"/>
  <c r="G20" i="1"/>
  <c r="H20" i="1"/>
  <c r="I20" i="1"/>
  <c r="J20" i="1"/>
  <c r="K20" i="1"/>
  <c r="B21" i="1"/>
  <c r="C21" i="1"/>
  <c r="D21" i="1"/>
  <c r="E21" i="1"/>
  <c r="F21" i="1"/>
  <c r="G21" i="1"/>
  <c r="H21" i="1"/>
  <c r="I21" i="1"/>
  <c r="J21" i="1"/>
  <c r="K21" i="1"/>
  <c r="B22" i="1"/>
  <c r="C22" i="1"/>
  <c r="D22" i="1"/>
  <c r="E22" i="1"/>
  <c r="F22" i="1"/>
  <c r="G22" i="1"/>
  <c r="H22" i="1"/>
  <c r="I22" i="1"/>
  <c r="J22" i="1"/>
  <c r="K22" i="1"/>
  <c r="B23" i="1"/>
  <c r="C23" i="1"/>
  <c r="D23" i="1"/>
  <c r="E23" i="1"/>
  <c r="F23" i="1"/>
  <c r="G23" i="1"/>
  <c r="H23" i="1"/>
  <c r="I23" i="1"/>
  <c r="J23" i="1"/>
  <c r="K23" i="1"/>
  <c r="B24" i="1"/>
  <c r="C24" i="1"/>
  <c r="D24" i="1"/>
  <c r="E24" i="1"/>
  <c r="F24" i="1"/>
  <c r="G24" i="1"/>
  <c r="H24" i="1"/>
  <c r="I24" i="1"/>
  <c r="J24" i="1"/>
  <c r="K24" i="1"/>
  <c r="B25" i="1"/>
  <c r="C25" i="1"/>
  <c r="D25" i="1"/>
  <c r="E25" i="1"/>
  <c r="F25" i="1"/>
  <c r="G25" i="1"/>
  <c r="H25" i="1"/>
  <c r="I25" i="1"/>
  <c r="J25" i="1"/>
  <c r="K25" i="1"/>
  <c r="B26" i="1"/>
  <c r="C26" i="1"/>
  <c r="D26" i="1"/>
  <c r="E26" i="1"/>
  <c r="F26" i="1"/>
  <c r="G26" i="1"/>
  <c r="H26" i="1"/>
  <c r="B27" i="1"/>
  <c r="C27" i="1"/>
  <c r="D27" i="1"/>
  <c r="E27" i="1"/>
  <c r="F27" i="1"/>
  <c r="G27" i="1"/>
  <c r="H27" i="1"/>
  <c r="I27" i="1"/>
  <c r="J27" i="1"/>
  <c r="K27" i="1"/>
  <c r="AE27" i="1" l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AL24" i="1"/>
  <c r="AJ25" i="1"/>
  <c r="AI23" i="1"/>
  <c r="AG24" i="1"/>
  <c r="AK23" i="1" l="1"/>
  <c r="AF21" i="1"/>
  <c r="AI22" i="1"/>
  <c r="AL23" i="1"/>
  <c r="AF18" i="1"/>
  <c r="AF19" i="1"/>
  <c r="AI20" i="1"/>
  <c r="AI21" i="1"/>
  <c r="AJ22" i="1"/>
  <c r="AI25" i="1"/>
  <c r="AI17" i="1"/>
  <c r="AK18" i="1"/>
  <c r="AI19" i="1"/>
  <c r="AK20" i="1"/>
  <c r="AL21" i="1"/>
  <c r="AL22" i="1"/>
  <c r="AK25" i="1"/>
  <c r="AJ17" i="1"/>
  <c r="AL18" i="1"/>
  <c r="AK19" i="1"/>
  <c r="AL20" i="1"/>
  <c r="AN21" i="1"/>
  <c r="AK17" i="1"/>
  <c r="AN18" i="1"/>
  <c r="AN19" i="1"/>
  <c r="AL17" i="1"/>
  <c r="AG18" i="1"/>
  <c r="AJ19" i="1"/>
  <c r="AM20" i="1"/>
  <c r="AH21" i="1"/>
  <c r="AK22" i="1"/>
  <c r="AF23" i="1"/>
  <c r="AN23" i="1"/>
  <c r="AI24" i="1"/>
  <c r="AL25" i="1"/>
  <c r="AG21" i="1"/>
  <c r="AM17" i="1"/>
  <c r="AH18" i="1"/>
  <c r="AF20" i="1"/>
  <c r="AN20" i="1"/>
  <c r="AG23" i="1"/>
  <c r="AJ24" i="1"/>
  <c r="AM25" i="1"/>
  <c r="AF17" i="1"/>
  <c r="AN17" i="1"/>
  <c r="AI18" i="1"/>
  <c r="AL19" i="1"/>
  <c r="AG20" i="1"/>
  <c r="AJ21" i="1"/>
  <c r="AM22" i="1"/>
  <c r="AH23" i="1"/>
  <c r="AK24" i="1"/>
  <c r="AF25" i="1"/>
  <c r="AN25" i="1"/>
  <c r="AM23" i="1"/>
  <c r="AH24" i="1"/>
  <c r="AG17" i="1"/>
  <c r="AJ18" i="1"/>
  <c r="AM19" i="1"/>
  <c r="AH20" i="1"/>
  <c r="AK21" i="1"/>
  <c r="AF22" i="1"/>
  <c r="AN22" i="1"/>
  <c r="AG25" i="1"/>
  <c r="AG22" i="1"/>
  <c r="AJ23" i="1"/>
  <c r="AM24" i="1"/>
  <c r="AH25" i="1"/>
  <c r="AH17" i="1"/>
  <c r="AG19" i="1"/>
  <c r="AJ20" i="1"/>
  <c r="AM21" i="1"/>
  <c r="AH22" i="1"/>
  <c r="AF24" i="1"/>
  <c r="AN24" i="1"/>
  <c r="AM18" i="1"/>
  <c r="AH19" i="1"/>
</calcChain>
</file>

<file path=xl/sharedStrings.xml><?xml version="1.0" encoding="utf-8"?>
<sst xmlns="http://schemas.openxmlformats.org/spreadsheetml/2006/main" count="613" uniqueCount="124">
  <si>
    <t>CaO</t>
  </si>
  <si>
    <t>Cl</t>
  </si>
  <si>
    <t>MgO</t>
  </si>
  <si>
    <t>MnO</t>
  </si>
  <si>
    <t>Total</t>
  </si>
  <si>
    <t>TM24-3b_V1</t>
  </si>
  <si>
    <t>TM24-3b_V2</t>
  </si>
  <si>
    <t>TM24-3b_V3</t>
  </si>
  <si>
    <t>TM24-3b_V4</t>
  </si>
  <si>
    <t>TM24-3b_V5</t>
  </si>
  <si>
    <t>TM24-3b_V6</t>
  </si>
  <si>
    <t>TM24-3b_V7</t>
  </si>
  <si>
    <t>TM24-3b_V8</t>
  </si>
  <si>
    <t>TM24-3b_V9</t>
  </si>
  <si>
    <t>TM24-3b_P1</t>
  </si>
  <si>
    <t>TM24-3b_P2</t>
  </si>
  <si>
    <t>TM24-3b_P3</t>
  </si>
  <si>
    <t>TM24-3b_P4</t>
  </si>
  <si>
    <t>TM24-3b_P5</t>
  </si>
  <si>
    <t>TM24-3b_P6</t>
  </si>
  <si>
    <t>TM24-3b_P7</t>
  </si>
  <si>
    <t>TM24-3b_P8</t>
  </si>
  <si>
    <t>TM24-3b_P9</t>
  </si>
  <si>
    <t>TM24-3b_P10</t>
  </si>
  <si>
    <t>TM24-3b_P11</t>
  </si>
  <si>
    <t>TM24-3b_P12</t>
  </si>
  <si>
    <t>TM24-3b_P13</t>
  </si>
  <si>
    <t>TM24-3b_P14</t>
  </si>
  <si>
    <t>TM24-3b_P15</t>
  </si>
  <si>
    <t>TM24-3b_P16</t>
  </si>
  <si>
    <t>TM24-3b_P17</t>
  </si>
  <si>
    <t>TM24-3b_P18</t>
  </si>
  <si>
    <t>TM24-3b_P19</t>
  </si>
  <si>
    <t>TM24-3b_P20</t>
  </si>
  <si>
    <t>TM24-3b_P21</t>
  </si>
  <si>
    <t>TM24-3b_P22</t>
  </si>
  <si>
    <t>TM24-3b_P23</t>
  </si>
  <si>
    <t>TM24-3b_P24</t>
  </si>
  <si>
    <t>TM24-3b_P25</t>
  </si>
  <si>
    <t>TM24-3b_P26</t>
  </si>
  <si>
    <t>TM24-3b_P27</t>
  </si>
  <si>
    <t>TM24-3b_P28</t>
  </si>
  <si>
    <t>TM24-3b_P29</t>
  </si>
  <si>
    <t>TM24-3b_P30</t>
  </si>
  <si>
    <t>Lago Grande di Monticcio</t>
  </si>
  <si>
    <t>This study: Tescan S8000</t>
  </si>
  <si>
    <t>This study: Tescan Tiger</t>
  </si>
  <si>
    <t>Locality</t>
  </si>
  <si>
    <t>Sample ID</t>
  </si>
  <si>
    <t>FeO(t)</t>
  </si>
  <si>
    <t>Pomici di Base Sm21</t>
  </si>
  <si>
    <t>SM21-P1</t>
  </si>
  <si>
    <t>SM21-P2</t>
  </si>
  <si>
    <t>SM21-P3</t>
  </si>
  <si>
    <t>SM21-P4</t>
  </si>
  <si>
    <t>SM21-P5</t>
  </si>
  <si>
    <t>SM21-P6</t>
  </si>
  <si>
    <t>SM21-P7</t>
  </si>
  <si>
    <t>SM21-P8</t>
  </si>
  <si>
    <t>SM21-P9</t>
  </si>
  <si>
    <t>SM21-P10</t>
  </si>
  <si>
    <t>SM21-P11</t>
  </si>
  <si>
    <t>SM21-P12</t>
  </si>
  <si>
    <t>SM21-P13</t>
  </si>
  <si>
    <t>SM21-P14</t>
  </si>
  <si>
    <t>SM21-P15</t>
  </si>
  <si>
    <t>SM21-P16</t>
  </si>
  <si>
    <t>SM21-P17</t>
  </si>
  <si>
    <t>SM21-P18</t>
  </si>
  <si>
    <t>SM21-P19</t>
  </si>
  <si>
    <t>SM21-P20</t>
  </si>
  <si>
    <t>SM21-P21</t>
  </si>
  <si>
    <t>SM21-P22</t>
  </si>
  <si>
    <t>SM21-P23</t>
  </si>
  <si>
    <t>SM21-P24</t>
  </si>
  <si>
    <t>SM21-P25</t>
  </si>
  <si>
    <t>SM21-P26</t>
  </si>
  <si>
    <t>SM21-P27</t>
  </si>
  <si>
    <t>SM21-P28</t>
  </si>
  <si>
    <t>SM21-P29</t>
  </si>
  <si>
    <t>SM21-P30</t>
  </si>
  <si>
    <t>SM21-P31</t>
  </si>
  <si>
    <t>SM21-P32</t>
  </si>
  <si>
    <t>SM21-P33</t>
  </si>
  <si>
    <t>SM21-P34</t>
  </si>
  <si>
    <t>SM21-P35</t>
  </si>
  <si>
    <t>SM21-P36</t>
  </si>
  <si>
    <t>SM21-P37</t>
  </si>
  <si>
    <t>SM21-P38</t>
  </si>
  <si>
    <t>SM21-P39</t>
  </si>
  <si>
    <t>SM21-P40</t>
  </si>
  <si>
    <t>Analytical Method</t>
  </si>
  <si>
    <t xml:space="preserve">Study </t>
  </si>
  <si>
    <t>FE-SEM-EDX</t>
  </si>
  <si>
    <t>Blennerhasset et al. (in review)</t>
  </si>
  <si>
    <t>-</t>
  </si>
  <si>
    <t>Laki/1</t>
  </si>
  <si>
    <t>Rosca (2018)</t>
  </si>
  <si>
    <t>Laki/2</t>
  </si>
  <si>
    <t>Laki/3</t>
  </si>
  <si>
    <t>Laki/4</t>
  </si>
  <si>
    <t>Laki/5</t>
  </si>
  <si>
    <t>Laki/6</t>
  </si>
  <si>
    <t>Laki/7</t>
  </si>
  <si>
    <t>Laki/8</t>
  </si>
  <si>
    <t>Laki/9</t>
  </si>
  <si>
    <t>Laki/6-b</t>
  </si>
  <si>
    <t>WDS-EMPA</t>
  </si>
  <si>
    <t xml:space="preserve">SEM-EDS </t>
  </si>
  <si>
    <t xml:space="preserve">Kekonen et al. (2005) </t>
  </si>
  <si>
    <t>AASEM-EDS</t>
  </si>
  <si>
    <t>Fiacco et al. (1994)</t>
  </si>
  <si>
    <t>Reilly &amp; Mitchell (2015)</t>
  </si>
  <si>
    <t>Thordarson et al. (1996)</t>
  </si>
  <si>
    <t>Rosca et al. (2019)</t>
  </si>
  <si>
    <t>&lt;LOD</t>
  </si>
  <si>
    <r>
      <t>SiO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</si>
  <si>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TiO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</si>
  <si>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Al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3</t>
    </r>
  </si>
  <si>
    <r>
      <t>Na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</si>
  <si>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</si>
  <si>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5</t>
    </r>
  </si>
  <si>
    <r>
      <t>Cr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3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</si>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</sst>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 (Body)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/>
    <xf numFmtId="0" fontId="1" fillId="0" borderId="0" xfId="0" applyFont="1" applyAlignment="1">
      <alignment horizontal="center" wrapText="1"/>
    </xf>
    <xf numFmtId="2" fontId="0" fillId="0" borderId="0" xfId="0" applyNumberFormat="1"/>
    <xf numFmtId="15" fontId="0" fillId="0" borderId="0" xfId="0" applyNumberFormat="1" applyAlignment="1">
      <alignment horizontal="center"/>
    </xf>
    <xf numFmtId="0" fontId="3" fillId="0" borderId="0" xfId="0" applyFont="1"/>
    <xf numFmtId="2" fontId="4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4C10A-64DA-4AFD-BEA9-FE89A82664F5}">
  <dimension ref="A1:CR63"/>
  <sheetViews>
    <sheetView tabSelected="1" zoomScale="77" zoomScaleNormal="77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RowHeight="15"/>
  <cols>
    <col min="2" max="40" width="8.140625" bestFit="1" customWidth="1"/>
    <col min="41" max="66" width="8.5703125" bestFit="1" customWidth="1"/>
    <col min="67" max="96" width="9.85546875" customWidth="1"/>
  </cols>
  <sheetData>
    <row r="1" spans="1:96" ht="34.5">
      <c r="A1" s="9" t="s">
        <v>47</v>
      </c>
      <c r="B1" s="6" t="s">
        <v>44</v>
      </c>
      <c r="C1" s="6" t="s">
        <v>44</v>
      </c>
      <c r="D1" s="6" t="s">
        <v>44</v>
      </c>
      <c r="E1" s="6" t="s">
        <v>44</v>
      </c>
      <c r="F1" s="6" t="s">
        <v>44</v>
      </c>
      <c r="G1" s="6" t="s">
        <v>44</v>
      </c>
      <c r="H1" s="6" t="s">
        <v>44</v>
      </c>
      <c r="I1" s="6" t="s">
        <v>44</v>
      </c>
      <c r="J1" s="6" t="s">
        <v>44</v>
      </c>
      <c r="K1" s="6" t="s">
        <v>44</v>
      </c>
      <c r="L1" s="6" t="s">
        <v>44</v>
      </c>
      <c r="M1" s="6" t="s">
        <v>44</v>
      </c>
      <c r="N1" s="6" t="s">
        <v>44</v>
      </c>
      <c r="O1" s="6" t="s">
        <v>44</v>
      </c>
      <c r="P1" s="6" t="s">
        <v>44</v>
      </c>
      <c r="Q1" s="6" t="s">
        <v>44</v>
      </c>
      <c r="R1" s="6" t="s">
        <v>44</v>
      </c>
      <c r="S1" s="6" t="s">
        <v>44</v>
      </c>
      <c r="T1" s="6" t="s">
        <v>44</v>
      </c>
      <c r="U1" s="6" t="s">
        <v>44</v>
      </c>
      <c r="V1" s="6" t="s">
        <v>44</v>
      </c>
      <c r="W1" s="6" t="s">
        <v>44</v>
      </c>
      <c r="X1" s="6" t="s">
        <v>44</v>
      </c>
      <c r="Y1" s="6" t="s">
        <v>44</v>
      </c>
      <c r="Z1" s="6" t="s">
        <v>44</v>
      </c>
      <c r="AA1" s="6" t="s">
        <v>44</v>
      </c>
      <c r="AB1" s="6" t="s">
        <v>44</v>
      </c>
      <c r="AC1" s="6" t="s">
        <v>44</v>
      </c>
      <c r="AD1" s="6" t="s">
        <v>44</v>
      </c>
      <c r="AE1" s="6" t="s">
        <v>44</v>
      </c>
      <c r="AF1" s="6" t="s">
        <v>44</v>
      </c>
      <c r="AG1" s="6" t="s">
        <v>44</v>
      </c>
      <c r="AH1" s="6" t="s">
        <v>44</v>
      </c>
      <c r="AI1" s="6" t="s">
        <v>44</v>
      </c>
      <c r="AJ1" s="6" t="s">
        <v>44</v>
      </c>
      <c r="AK1" s="6" t="s">
        <v>44</v>
      </c>
      <c r="AL1" s="6" t="s">
        <v>44</v>
      </c>
      <c r="AM1" s="6" t="s">
        <v>44</v>
      </c>
      <c r="AN1" s="6" t="s">
        <v>44</v>
      </c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</row>
    <row r="2" spans="1:96" ht="34.5" customHeight="1">
      <c r="A2" s="9" t="s">
        <v>48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  <c r="K2" s="4" t="s">
        <v>23</v>
      </c>
      <c r="L2" s="4" t="s">
        <v>24</v>
      </c>
      <c r="M2" s="4" t="s">
        <v>25</v>
      </c>
      <c r="N2" s="4" t="s">
        <v>26</v>
      </c>
      <c r="O2" s="4" t="s">
        <v>27</v>
      </c>
      <c r="P2" s="4" t="s">
        <v>28</v>
      </c>
      <c r="Q2" s="4" t="s">
        <v>29</v>
      </c>
      <c r="R2" s="4" t="s">
        <v>30</v>
      </c>
      <c r="S2" s="4" t="s">
        <v>31</v>
      </c>
      <c r="T2" s="4" t="s">
        <v>32</v>
      </c>
      <c r="U2" s="4" t="s">
        <v>33</v>
      </c>
      <c r="V2" s="4" t="s">
        <v>34</v>
      </c>
      <c r="W2" s="4" t="s">
        <v>35</v>
      </c>
      <c r="X2" s="4" t="s">
        <v>36</v>
      </c>
      <c r="Y2" s="4" t="s">
        <v>37</v>
      </c>
      <c r="Z2" s="4" t="s">
        <v>38</v>
      </c>
      <c r="AA2" s="4" t="s">
        <v>39</v>
      </c>
      <c r="AB2" s="4" t="s">
        <v>40</v>
      </c>
      <c r="AC2" s="4" t="s">
        <v>41</v>
      </c>
      <c r="AD2" s="4" t="s">
        <v>42</v>
      </c>
      <c r="AE2" s="4" t="s">
        <v>43</v>
      </c>
      <c r="AF2" s="4" t="s">
        <v>5</v>
      </c>
      <c r="AG2" s="4" t="s">
        <v>6</v>
      </c>
      <c r="AH2" s="4" t="s">
        <v>7</v>
      </c>
      <c r="AI2" s="4" t="s">
        <v>8</v>
      </c>
      <c r="AJ2" s="4" t="s">
        <v>9</v>
      </c>
      <c r="AK2" s="4" t="s">
        <v>10</v>
      </c>
      <c r="AL2" s="4" t="s">
        <v>11</v>
      </c>
      <c r="AM2" s="4" t="s">
        <v>12</v>
      </c>
      <c r="AN2" s="4" t="s">
        <v>13</v>
      </c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</row>
    <row r="3" spans="1:96" ht="34.5">
      <c r="B3" s="6" t="s">
        <v>45</v>
      </c>
      <c r="C3" s="6" t="s">
        <v>45</v>
      </c>
      <c r="D3" s="6" t="s">
        <v>45</v>
      </c>
      <c r="E3" s="6" t="s">
        <v>45</v>
      </c>
      <c r="F3" s="6" t="s">
        <v>45</v>
      </c>
      <c r="G3" s="6" t="s">
        <v>45</v>
      </c>
      <c r="H3" s="6" t="s">
        <v>45</v>
      </c>
      <c r="I3" s="6" t="s">
        <v>45</v>
      </c>
      <c r="J3" s="6" t="s">
        <v>45</v>
      </c>
      <c r="K3" s="6" t="s">
        <v>45</v>
      </c>
      <c r="L3" s="6" t="s">
        <v>45</v>
      </c>
      <c r="M3" s="6" t="s">
        <v>45</v>
      </c>
      <c r="N3" s="6" t="s">
        <v>45</v>
      </c>
      <c r="O3" s="6" t="s">
        <v>45</v>
      </c>
      <c r="P3" s="6" t="s">
        <v>45</v>
      </c>
      <c r="Q3" s="6" t="s">
        <v>45</v>
      </c>
      <c r="R3" s="6" t="s">
        <v>45</v>
      </c>
      <c r="S3" s="6" t="s">
        <v>45</v>
      </c>
      <c r="T3" s="6" t="s">
        <v>45</v>
      </c>
      <c r="U3" s="6" t="s">
        <v>45</v>
      </c>
      <c r="V3" s="6" t="s">
        <v>45</v>
      </c>
      <c r="W3" s="6" t="s">
        <v>45</v>
      </c>
      <c r="X3" s="6" t="s">
        <v>45</v>
      </c>
      <c r="Y3" s="6" t="s">
        <v>45</v>
      </c>
      <c r="Z3" s="6" t="s">
        <v>45</v>
      </c>
      <c r="AA3" s="6" t="s">
        <v>45</v>
      </c>
      <c r="AB3" s="6" t="s">
        <v>45</v>
      </c>
      <c r="AC3" s="6" t="s">
        <v>45</v>
      </c>
      <c r="AD3" s="6" t="s">
        <v>45</v>
      </c>
      <c r="AE3" s="6" t="s">
        <v>45</v>
      </c>
      <c r="AF3" s="6" t="s">
        <v>46</v>
      </c>
      <c r="AG3" s="6" t="s">
        <v>46</v>
      </c>
      <c r="AH3" s="6" t="s">
        <v>46</v>
      </c>
      <c r="AI3" s="6" t="s">
        <v>46</v>
      </c>
      <c r="AJ3" s="6" t="s">
        <v>46</v>
      </c>
      <c r="AK3" s="6" t="s">
        <v>46</v>
      </c>
      <c r="AL3" s="6" t="s">
        <v>46</v>
      </c>
      <c r="AM3" s="6" t="s">
        <v>46</v>
      </c>
      <c r="AN3" s="6" t="s">
        <v>46</v>
      </c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</row>
    <row r="4" spans="1:96" ht="18">
      <c r="A4" s="14" t="s">
        <v>116</v>
      </c>
      <c r="B4" s="3">
        <v>59.61</v>
      </c>
      <c r="C4" s="3">
        <v>59.35</v>
      </c>
      <c r="D4" s="3">
        <v>57.43</v>
      </c>
      <c r="E4" s="3">
        <v>57.4</v>
      </c>
      <c r="F4" s="3">
        <v>58.77</v>
      </c>
      <c r="G4" s="3">
        <v>57.17</v>
      </c>
      <c r="H4" s="3">
        <v>57.29</v>
      </c>
      <c r="I4" s="3">
        <v>59.29</v>
      </c>
      <c r="J4" s="3">
        <v>58.34</v>
      </c>
      <c r="K4" s="3">
        <v>59.01</v>
      </c>
      <c r="L4" s="3">
        <v>58.4</v>
      </c>
      <c r="M4" s="3">
        <v>58.82</v>
      </c>
      <c r="N4" s="3">
        <v>58.82</v>
      </c>
      <c r="O4" s="3">
        <v>59.282163571949937</v>
      </c>
      <c r="P4" s="3">
        <v>56.63</v>
      </c>
      <c r="Q4" s="3">
        <v>60.05</v>
      </c>
      <c r="R4" s="3">
        <v>59.79</v>
      </c>
      <c r="S4" s="3">
        <v>59.26</v>
      </c>
      <c r="T4" s="3">
        <v>60.08</v>
      </c>
      <c r="U4" s="3">
        <v>59.42</v>
      </c>
      <c r="V4" s="3">
        <v>60.29</v>
      </c>
      <c r="W4" s="3">
        <v>58.48</v>
      </c>
      <c r="X4" s="3">
        <v>59.57</v>
      </c>
      <c r="Y4" s="3">
        <v>60.38</v>
      </c>
      <c r="Z4" s="3">
        <v>61.41</v>
      </c>
      <c r="AA4" s="3">
        <v>59.65</v>
      </c>
      <c r="AB4" s="3">
        <v>60.92</v>
      </c>
      <c r="AC4" s="3">
        <v>58.28</v>
      </c>
      <c r="AD4" s="3">
        <v>60.27</v>
      </c>
      <c r="AE4" s="1">
        <v>56.9</v>
      </c>
      <c r="AF4" s="3">
        <v>58.53</v>
      </c>
      <c r="AG4" s="3">
        <v>58.35</v>
      </c>
      <c r="AH4" s="3">
        <v>59.13</v>
      </c>
      <c r="AI4" s="3">
        <v>59.59</v>
      </c>
      <c r="AJ4" s="3">
        <v>59.1</v>
      </c>
      <c r="AK4" s="3">
        <v>58.69</v>
      </c>
      <c r="AL4" s="3">
        <v>58.23</v>
      </c>
      <c r="AM4" s="3">
        <v>59.7</v>
      </c>
      <c r="AN4" s="3">
        <v>59.06</v>
      </c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</row>
    <row r="5" spans="1:96" ht="18">
      <c r="A5" s="14" t="s">
        <v>117</v>
      </c>
      <c r="B5" s="2">
        <v>0.61</v>
      </c>
      <c r="C5" s="2">
        <v>0.56999999999999995</v>
      </c>
      <c r="D5" s="2">
        <v>0.55000000000000004</v>
      </c>
      <c r="E5" s="2">
        <v>0.55000000000000004</v>
      </c>
      <c r="F5" s="2">
        <v>0.63</v>
      </c>
      <c r="G5" s="2">
        <v>0.56000000000000005</v>
      </c>
      <c r="H5" s="2">
        <v>0.55000000000000004</v>
      </c>
      <c r="I5" s="2">
        <v>0.63</v>
      </c>
      <c r="J5" s="2">
        <v>0.61</v>
      </c>
      <c r="K5" s="2">
        <v>0.6</v>
      </c>
      <c r="L5" s="2">
        <v>0.53</v>
      </c>
      <c r="M5" s="2">
        <v>0.55000000000000004</v>
      </c>
      <c r="N5" s="2">
        <v>0.56999999999999995</v>
      </c>
      <c r="O5" s="2">
        <v>0.50055570643658465</v>
      </c>
      <c r="P5" s="2">
        <v>0.49</v>
      </c>
      <c r="Q5" s="2">
        <v>0.59</v>
      </c>
      <c r="R5" s="2">
        <v>0.6</v>
      </c>
      <c r="S5" s="2">
        <v>0.57999999999999996</v>
      </c>
      <c r="T5" s="2">
        <v>0.64</v>
      </c>
      <c r="U5" s="2">
        <v>0.6</v>
      </c>
      <c r="V5" s="2">
        <v>0.56999999999999995</v>
      </c>
      <c r="W5" s="2">
        <v>0.59</v>
      </c>
      <c r="X5" s="2">
        <v>0.56999999999999995</v>
      </c>
      <c r="Y5" s="2">
        <v>0.64</v>
      </c>
      <c r="Z5" s="2">
        <v>0.56000000000000005</v>
      </c>
      <c r="AA5" s="2">
        <v>0.62</v>
      </c>
      <c r="AB5" s="2">
        <v>0.56000000000000005</v>
      </c>
      <c r="AC5" s="2">
        <v>0.56999999999999995</v>
      </c>
      <c r="AD5" s="2">
        <v>0.55000000000000004</v>
      </c>
      <c r="AE5" s="2">
        <v>0.54</v>
      </c>
      <c r="AF5" s="1">
        <v>0.63</v>
      </c>
      <c r="AG5" s="1">
        <v>0.59</v>
      </c>
      <c r="AH5" s="1">
        <v>0.6</v>
      </c>
      <c r="AI5" s="1">
        <v>0.59</v>
      </c>
      <c r="AJ5" s="1">
        <v>0.62</v>
      </c>
      <c r="AK5" s="1">
        <v>0.57999999999999996</v>
      </c>
      <c r="AL5" s="1">
        <v>0.59</v>
      </c>
      <c r="AM5" s="1">
        <v>0.57999999999999996</v>
      </c>
      <c r="AN5" s="1">
        <v>0.6</v>
      </c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96" ht="18">
      <c r="A6" s="14" t="s">
        <v>118</v>
      </c>
      <c r="B6" s="3">
        <v>17.350000000000001</v>
      </c>
      <c r="C6" s="3">
        <v>17.13</v>
      </c>
      <c r="D6" s="3">
        <v>16.55</v>
      </c>
      <c r="E6" s="3">
        <v>16.64</v>
      </c>
      <c r="F6" s="3">
        <v>17.03</v>
      </c>
      <c r="G6" s="3">
        <v>16.510000000000002</v>
      </c>
      <c r="H6" s="3">
        <v>16.399999999999999</v>
      </c>
      <c r="I6" s="3">
        <v>17.12</v>
      </c>
      <c r="J6" s="3">
        <v>16.79</v>
      </c>
      <c r="K6" s="3">
        <v>17.11</v>
      </c>
      <c r="L6" s="3">
        <v>16.87</v>
      </c>
      <c r="M6" s="3">
        <v>17.059999999999999</v>
      </c>
      <c r="N6" s="3">
        <v>16.96</v>
      </c>
      <c r="O6" s="3">
        <v>17.024380223486464</v>
      </c>
      <c r="P6" s="3">
        <v>16.309999999999999</v>
      </c>
      <c r="Q6" s="3">
        <v>17.37</v>
      </c>
      <c r="R6" s="3">
        <v>17.21</v>
      </c>
      <c r="S6" s="3">
        <v>17.190000000000001</v>
      </c>
      <c r="T6" s="3">
        <v>17.39</v>
      </c>
      <c r="U6" s="3">
        <v>17.12</v>
      </c>
      <c r="V6" s="3">
        <v>17.510000000000002</v>
      </c>
      <c r="W6" s="3">
        <v>17.059999999999999</v>
      </c>
      <c r="X6" s="3">
        <v>17.52</v>
      </c>
      <c r="Y6" s="3">
        <v>17.41</v>
      </c>
      <c r="Z6" s="3">
        <v>17.71</v>
      </c>
      <c r="AA6" s="3">
        <v>17.2</v>
      </c>
      <c r="AB6" s="3">
        <v>17.52</v>
      </c>
      <c r="AC6" s="3">
        <v>16.82</v>
      </c>
      <c r="AD6" s="3">
        <v>17.43</v>
      </c>
      <c r="AE6" s="3">
        <v>16.39</v>
      </c>
      <c r="AF6" s="3">
        <v>17.309999999999999</v>
      </c>
      <c r="AG6" s="3">
        <v>17.25</v>
      </c>
      <c r="AH6" s="3">
        <v>17.47</v>
      </c>
      <c r="AI6" s="3">
        <v>17.579999999999998</v>
      </c>
      <c r="AJ6" s="3">
        <v>17.489999999999998</v>
      </c>
      <c r="AK6" s="3">
        <v>17.32</v>
      </c>
      <c r="AL6" s="3">
        <v>17.190000000000001</v>
      </c>
      <c r="AM6" s="3">
        <v>17.690000000000001</v>
      </c>
      <c r="AN6" s="3">
        <v>17.41</v>
      </c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96">
      <c r="A7" s="15" t="s">
        <v>49</v>
      </c>
      <c r="B7" s="2">
        <v>2.93</v>
      </c>
      <c r="C7" s="2">
        <v>2.84</v>
      </c>
      <c r="D7" s="2">
        <v>2.69</v>
      </c>
      <c r="E7" s="2">
        <v>2.72</v>
      </c>
      <c r="F7" s="2">
        <v>2.83</v>
      </c>
      <c r="G7" s="2">
        <v>2.69</v>
      </c>
      <c r="H7" s="2">
        <v>2.85</v>
      </c>
      <c r="I7" s="2">
        <v>2.87</v>
      </c>
      <c r="J7" s="2">
        <v>2.79</v>
      </c>
      <c r="K7" s="2">
        <v>2.81</v>
      </c>
      <c r="L7" s="2">
        <v>2.85</v>
      </c>
      <c r="M7" s="2">
        <v>2.79</v>
      </c>
      <c r="N7" s="2">
        <v>2.79</v>
      </c>
      <c r="O7" s="2">
        <v>2.8431811263318112</v>
      </c>
      <c r="P7" s="2">
        <v>2.73</v>
      </c>
      <c r="Q7" s="2">
        <v>2.92</v>
      </c>
      <c r="R7" s="2">
        <v>2.84</v>
      </c>
      <c r="S7" s="2">
        <v>2.86</v>
      </c>
      <c r="T7" s="2">
        <v>2.84</v>
      </c>
      <c r="U7" s="2">
        <v>2.81</v>
      </c>
      <c r="V7" s="2">
        <v>2.86</v>
      </c>
      <c r="W7" s="2">
        <v>2.79</v>
      </c>
      <c r="X7" s="2">
        <v>2.78</v>
      </c>
      <c r="Y7" s="2">
        <v>2.89</v>
      </c>
      <c r="Z7" s="2">
        <v>2.95</v>
      </c>
      <c r="AA7" s="2">
        <v>2.83</v>
      </c>
      <c r="AB7" s="2">
        <v>2.86</v>
      </c>
      <c r="AC7" s="2">
        <v>2.78</v>
      </c>
      <c r="AD7" s="2">
        <v>2.89</v>
      </c>
      <c r="AE7" s="2">
        <v>2.81</v>
      </c>
      <c r="AF7" s="2">
        <v>2.73</v>
      </c>
      <c r="AG7" s="2">
        <v>2.69</v>
      </c>
      <c r="AH7" s="2">
        <v>2.79</v>
      </c>
      <c r="AI7" s="2">
        <v>2.81</v>
      </c>
      <c r="AJ7" s="2">
        <v>2.77</v>
      </c>
      <c r="AK7" s="2">
        <v>2.77</v>
      </c>
      <c r="AL7" s="2">
        <v>2.77</v>
      </c>
      <c r="AM7" s="2">
        <v>2.9</v>
      </c>
      <c r="AN7" s="2">
        <v>2.73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96">
      <c r="A8" s="15" t="s">
        <v>3</v>
      </c>
      <c r="B8" s="2">
        <v>0.25</v>
      </c>
      <c r="C8" s="2">
        <v>0.27</v>
      </c>
      <c r="D8" s="2">
        <v>0.28000000000000003</v>
      </c>
      <c r="E8" s="2">
        <v>0.25</v>
      </c>
      <c r="F8" s="2">
        <v>0.28000000000000003</v>
      </c>
      <c r="G8" s="2">
        <v>0.3</v>
      </c>
      <c r="H8" s="2">
        <v>0.33</v>
      </c>
      <c r="I8" s="2">
        <v>0.27</v>
      </c>
      <c r="J8" s="2">
        <v>0.25</v>
      </c>
      <c r="K8" s="2">
        <v>0.28000000000000003</v>
      </c>
      <c r="L8" s="2">
        <v>0.28000000000000003</v>
      </c>
      <c r="M8" s="2">
        <v>0.28000000000000003</v>
      </c>
      <c r="N8" s="2">
        <v>0.32</v>
      </c>
      <c r="O8" s="2">
        <v>0.20659798318104045</v>
      </c>
      <c r="P8" s="2">
        <v>0.27</v>
      </c>
      <c r="Q8" s="2">
        <v>0.34</v>
      </c>
      <c r="R8" s="2">
        <v>0.33</v>
      </c>
      <c r="S8" s="2">
        <v>0.3</v>
      </c>
      <c r="T8" s="2">
        <v>0.31</v>
      </c>
      <c r="U8" s="2">
        <v>0.25</v>
      </c>
      <c r="V8" s="2">
        <v>0.26</v>
      </c>
      <c r="W8" s="2">
        <v>0.28999999999999998</v>
      </c>
      <c r="X8" s="2">
        <v>0.27</v>
      </c>
      <c r="Y8" s="2">
        <v>0.28000000000000003</v>
      </c>
      <c r="Z8" s="2">
        <v>0.28000000000000003</v>
      </c>
      <c r="AA8" s="2">
        <v>0.32</v>
      </c>
      <c r="AB8" s="2">
        <v>0.3</v>
      </c>
      <c r="AC8" s="2">
        <v>0.3</v>
      </c>
      <c r="AD8" s="2">
        <v>0.28000000000000003</v>
      </c>
      <c r="AE8" s="2">
        <v>0.27</v>
      </c>
      <c r="AF8" s="2">
        <v>0.3</v>
      </c>
      <c r="AG8" s="2">
        <v>0.3</v>
      </c>
      <c r="AH8" s="2">
        <v>0.27</v>
      </c>
      <c r="AI8" s="2">
        <v>0.31</v>
      </c>
      <c r="AJ8" s="2">
        <v>0.33</v>
      </c>
      <c r="AK8" s="2">
        <v>0.27</v>
      </c>
      <c r="AL8" s="2">
        <v>0.28000000000000003</v>
      </c>
      <c r="AM8" s="2">
        <v>0.28999999999999998</v>
      </c>
      <c r="AN8" s="2">
        <v>0.31</v>
      </c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</row>
    <row r="9" spans="1:96">
      <c r="A9" s="15" t="s">
        <v>2</v>
      </c>
      <c r="B9" s="2">
        <v>0.35</v>
      </c>
      <c r="C9" s="2">
        <v>0.3</v>
      </c>
      <c r="D9" s="2">
        <v>0.3</v>
      </c>
      <c r="E9" s="2">
        <v>0.33</v>
      </c>
      <c r="F9" s="2">
        <v>0.28999999999999998</v>
      </c>
      <c r="G9" s="2">
        <v>0.28000000000000003</v>
      </c>
      <c r="H9" s="2">
        <v>0.3</v>
      </c>
      <c r="I9" s="2">
        <v>0.3</v>
      </c>
      <c r="J9" s="2">
        <v>0.28999999999999998</v>
      </c>
      <c r="K9" s="2">
        <v>0.31</v>
      </c>
      <c r="L9" s="2">
        <v>0.31</v>
      </c>
      <c r="M9" s="2">
        <v>0.28999999999999998</v>
      </c>
      <c r="N9" s="2">
        <v>0.28999999999999998</v>
      </c>
      <c r="O9" s="2">
        <v>0.21557909895083319</v>
      </c>
      <c r="P9" s="2">
        <v>0.28000000000000003</v>
      </c>
      <c r="Q9" s="2">
        <v>0.3</v>
      </c>
      <c r="R9" s="2">
        <v>0.27</v>
      </c>
      <c r="S9" s="2">
        <v>0.28000000000000003</v>
      </c>
      <c r="T9" s="2">
        <v>0.31</v>
      </c>
      <c r="U9" s="2">
        <v>0.28999999999999998</v>
      </c>
      <c r="V9" s="2">
        <v>0.28000000000000003</v>
      </c>
      <c r="W9" s="2">
        <v>0.34</v>
      </c>
      <c r="X9" s="2">
        <v>0.28999999999999998</v>
      </c>
      <c r="Y9" s="2">
        <v>0.28999999999999998</v>
      </c>
      <c r="Z9" s="2">
        <v>0.37</v>
      </c>
      <c r="AA9" s="2">
        <v>0.33</v>
      </c>
      <c r="AB9" s="2">
        <v>0.31</v>
      </c>
      <c r="AC9" s="2">
        <v>0.27</v>
      </c>
      <c r="AD9" s="2">
        <v>0.23</v>
      </c>
      <c r="AE9" s="2">
        <v>0.3</v>
      </c>
      <c r="AF9" s="2">
        <v>0.27</v>
      </c>
      <c r="AG9" s="2">
        <v>0.3</v>
      </c>
      <c r="AH9" s="2">
        <v>0.3</v>
      </c>
      <c r="AI9" s="2">
        <v>0.3</v>
      </c>
      <c r="AJ9" s="2">
        <v>0.28000000000000003</v>
      </c>
      <c r="AK9" s="2">
        <v>0.28999999999999998</v>
      </c>
      <c r="AL9" s="2">
        <v>0.28000000000000003</v>
      </c>
      <c r="AM9" s="2">
        <v>0.28000000000000003</v>
      </c>
      <c r="AN9" s="2">
        <v>0.27</v>
      </c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96">
      <c r="A10" s="15" t="s">
        <v>0</v>
      </c>
      <c r="B10" s="2">
        <v>0.96</v>
      </c>
      <c r="C10" s="2">
        <v>0.96</v>
      </c>
      <c r="D10" s="2">
        <v>0.89</v>
      </c>
      <c r="E10" s="2">
        <v>0.94</v>
      </c>
      <c r="F10" s="2">
        <v>1</v>
      </c>
      <c r="G10" s="2">
        <v>0.91</v>
      </c>
      <c r="H10" s="2">
        <v>0.93</v>
      </c>
      <c r="I10" s="2">
        <v>1.07</v>
      </c>
      <c r="J10" s="2">
        <v>0.97</v>
      </c>
      <c r="K10" s="2">
        <v>0.92</v>
      </c>
      <c r="L10" s="2">
        <v>0.93</v>
      </c>
      <c r="M10" s="2">
        <v>0.96</v>
      </c>
      <c r="N10" s="2">
        <v>0.97</v>
      </c>
      <c r="O10" s="2">
        <v>0.97939232170030177</v>
      </c>
      <c r="P10" s="2">
        <v>0.85</v>
      </c>
      <c r="Q10" s="2">
        <v>0.94</v>
      </c>
      <c r="R10" s="2">
        <v>0.98</v>
      </c>
      <c r="S10" s="2">
        <v>0.93</v>
      </c>
      <c r="T10" s="2">
        <v>1</v>
      </c>
      <c r="U10" s="2">
        <v>0.97</v>
      </c>
      <c r="V10" s="2">
        <v>0.97</v>
      </c>
      <c r="W10" s="2">
        <v>0.89</v>
      </c>
      <c r="X10" s="2">
        <v>0.95</v>
      </c>
      <c r="Y10" s="2">
        <v>0.95</v>
      </c>
      <c r="Z10" s="2">
        <v>1.04</v>
      </c>
      <c r="AA10" s="2">
        <v>1</v>
      </c>
      <c r="AB10" s="2">
        <v>1.02</v>
      </c>
      <c r="AC10" s="2">
        <v>0.94</v>
      </c>
      <c r="AD10" s="2">
        <v>0.95</v>
      </c>
      <c r="AE10" s="2">
        <v>0.87</v>
      </c>
      <c r="AF10" s="2">
        <v>0.96</v>
      </c>
      <c r="AG10" s="2">
        <v>0.97</v>
      </c>
      <c r="AH10" s="2">
        <v>1.01</v>
      </c>
      <c r="AI10" s="2">
        <v>0.98</v>
      </c>
      <c r="AJ10" s="2">
        <v>0.97</v>
      </c>
      <c r="AK10" s="2">
        <v>0.99</v>
      </c>
      <c r="AL10" s="2">
        <v>0.94</v>
      </c>
      <c r="AM10" s="2">
        <v>0.94</v>
      </c>
      <c r="AN10" s="2">
        <v>1</v>
      </c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96" ht="18">
      <c r="A11" s="14" t="s">
        <v>119</v>
      </c>
      <c r="B11" s="2">
        <v>7.84</v>
      </c>
      <c r="C11" s="2">
        <v>7.49</v>
      </c>
      <c r="D11" s="2">
        <v>7.28</v>
      </c>
      <c r="E11" s="2">
        <v>7.28</v>
      </c>
      <c r="F11" s="2">
        <v>7.51</v>
      </c>
      <c r="G11" s="2">
        <v>7.3</v>
      </c>
      <c r="H11" s="2">
        <v>7.27</v>
      </c>
      <c r="I11" s="2">
        <v>7.56</v>
      </c>
      <c r="J11" s="2">
        <v>7.23</v>
      </c>
      <c r="K11" s="2">
        <v>7.58</v>
      </c>
      <c r="L11" s="2">
        <v>7.36</v>
      </c>
      <c r="M11" s="2">
        <v>7.54</v>
      </c>
      <c r="N11" s="2">
        <v>7.52</v>
      </c>
      <c r="O11" s="2">
        <v>7.386932639692386</v>
      </c>
      <c r="P11" s="2">
        <v>7.16</v>
      </c>
      <c r="Q11" s="2">
        <v>7.71</v>
      </c>
      <c r="R11" s="2">
        <v>7.59</v>
      </c>
      <c r="S11" s="2">
        <v>7.78</v>
      </c>
      <c r="T11" s="2">
        <v>7.74</v>
      </c>
      <c r="U11" s="2">
        <v>7.6</v>
      </c>
      <c r="V11" s="2">
        <v>7.77</v>
      </c>
      <c r="W11" s="2">
        <v>7.37</v>
      </c>
      <c r="X11" s="2">
        <v>7.63</v>
      </c>
      <c r="Y11" s="2">
        <v>7.67</v>
      </c>
      <c r="Z11" s="2">
        <v>7.93</v>
      </c>
      <c r="AA11" s="2">
        <v>7.71</v>
      </c>
      <c r="AB11" s="2">
        <v>7.96</v>
      </c>
      <c r="AC11" s="2">
        <v>7.54</v>
      </c>
      <c r="AD11" s="2">
        <v>7.66</v>
      </c>
      <c r="AE11" s="2">
        <v>7.43</v>
      </c>
      <c r="AF11" s="2">
        <v>7.37</v>
      </c>
      <c r="AG11" s="2">
        <v>7.35</v>
      </c>
      <c r="AH11" s="2">
        <v>7.48</v>
      </c>
      <c r="AI11" s="2">
        <v>7.54</v>
      </c>
      <c r="AJ11" s="2">
        <v>7.47</v>
      </c>
      <c r="AK11" s="2">
        <v>7.41</v>
      </c>
      <c r="AL11" s="2">
        <v>7.23</v>
      </c>
      <c r="AM11" s="2">
        <v>7.59</v>
      </c>
      <c r="AN11" s="2">
        <v>7.4</v>
      </c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</row>
    <row r="12" spans="1:96" ht="18">
      <c r="A12" s="14" t="s">
        <v>120</v>
      </c>
      <c r="B12" s="2">
        <v>5.82</v>
      </c>
      <c r="C12" s="2">
        <v>6.09</v>
      </c>
      <c r="D12" s="2">
        <v>5.74</v>
      </c>
      <c r="E12" s="2">
        <v>5.64</v>
      </c>
      <c r="F12" s="2">
        <v>5.73</v>
      </c>
      <c r="G12" s="2">
        <v>5.58</v>
      </c>
      <c r="H12" s="2">
        <v>5.73</v>
      </c>
      <c r="I12" s="2">
        <v>5.65</v>
      </c>
      <c r="J12" s="2">
        <v>6</v>
      </c>
      <c r="K12" s="2">
        <v>5.93</v>
      </c>
      <c r="L12" s="2">
        <v>5.8</v>
      </c>
      <c r="M12" s="2">
        <v>5.91</v>
      </c>
      <c r="N12" s="2">
        <v>5.84</v>
      </c>
      <c r="O12" s="2">
        <v>5.8423705122729119</v>
      </c>
      <c r="P12" s="2">
        <v>5.55</v>
      </c>
      <c r="Q12" s="2">
        <v>5.98</v>
      </c>
      <c r="R12" s="2">
        <v>6</v>
      </c>
      <c r="S12" s="2">
        <v>5.78</v>
      </c>
      <c r="T12" s="2">
        <v>5.99</v>
      </c>
      <c r="U12" s="2">
        <v>6.13</v>
      </c>
      <c r="V12" s="2">
        <v>5.91</v>
      </c>
      <c r="W12" s="2">
        <v>5.78</v>
      </c>
      <c r="X12" s="2">
        <v>5.82</v>
      </c>
      <c r="Y12" s="2">
        <v>6.12</v>
      </c>
      <c r="Z12" s="2">
        <v>6.4</v>
      </c>
      <c r="AA12" s="2">
        <v>5.99</v>
      </c>
      <c r="AB12" s="2">
        <v>6.06</v>
      </c>
      <c r="AC12" s="2">
        <v>5.72</v>
      </c>
      <c r="AD12" s="2">
        <v>6.02</v>
      </c>
      <c r="AE12" s="2">
        <v>5.48</v>
      </c>
      <c r="AF12" s="2">
        <v>5.86</v>
      </c>
      <c r="AG12" s="2">
        <v>5.82</v>
      </c>
      <c r="AH12" s="2">
        <v>5.87</v>
      </c>
      <c r="AI12" s="2">
        <v>5.94</v>
      </c>
      <c r="AJ12" s="2">
        <v>5.96</v>
      </c>
      <c r="AK12" s="2">
        <v>5.9</v>
      </c>
      <c r="AL12" s="2">
        <v>6.09</v>
      </c>
      <c r="AM12" s="2">
        <v>6.12</v>
      </c>
      <c r="AN12" s="2">
        <v>5.94</v>
      </c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1:96" ht="18">
      <c r="A13" s="14" t="s">
        <v>121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 t="s">
        <v>115</v>
      </c>
      <c r="J13" s="2" t="s">
        <v>115</v>
      </c>
      <c r="K13" s="2" t="s">
        <v>115</v>
      </c>
      <c r="L13" s="2" t="s">
        <v>115</v>
      </c>
      <c r="M13" s="2" t="s">
        <v>115</v>
      </c>
      <c r="N13" s="2" t="s">
        <v>115</v>
      </c>
      <c r="O13" s="2" t="s">
        <v>115</v>
      </c>
      <c r="P13" s="2" t="s">
        <v>115</v>
      </c>
      <c r="Q13" s="2" t="s">
        <v>115</v>
      </c>
      <c r="R13" s="2" t="s">
        <v>115</v>
      </c>
      <c r="S13" s="2" t="s">
        <v>115</v>
      </c>
      <c r="T13" s="2" t="s">
        <v>115</v>
      </c>
      <c r="U13" s="2" t="s">
        <v>115</v>
      </c>
      <c r="V13" s="2" t="s">
        <v>115</v>
      </c>
      <c r="W13" s="2" t="s">
        <v>115</v>
      </c>
      <c r="X13" s="2" t="s">
        <v>115</v>
      </c>
      <c r="Y13" s="2" t="s">
        <v>115</v>
      </c>
      <c r="Z13" s="2" t="s">
        <v>115</v>
      </c>
      <c r="AA13" s="2" t="s">
        <v>115</v>
      </c>
      <c r="AB13" s="2" t="s">
        <v>115</v>
      </c>
      <c r="AC13" s="2" t="s">
        <v>115</v>
      </c>
      <c r="AD13" s="2" t="s">
        <v>115</v>
      </c>
      <c r="AE13" s="2" t="s">
        <v>115</v>
      </c>
      <c r="AF13" s="1"/>
      <c r="AG13" s="1"/>
      <c r="AH13" s="1"/>
      <c r="AI13" s="1"/>
      <c r="AJ13" s="1"/>
      <c r="AK13" s="1"/>
      <c r="AL13" s="1"/>
      <c r="AM13" s="1"/>
      <c r="AN13" s="1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spans="1:96">
      <c r="A14" s="15" t="s">
        <v>1</v>
      </c>
      <c r="B14" s="2">
        <v>0.51</v>
      </c>
      <c r="C14" s="2">
        <v>0.65</v>
      </c>
      <c r="D14" s="2">
        <v>0.66</v>
      </c>
      <c r="E14" s="2">
        <v>0.65</v>
      </c>
      <c r="F14" s="2">
        <v>0.64</v>
      </c>
      <c r="G14" s="2">
        <v>0.63</v>
      </c>
      <c r="H14" s="2">
        <v>0.74</v>
      </c>
      <c r="I14" s="2">
        <v>0.66</v>
      </c>
      <c r="J14" s="2">
        <v>0.66</v>
      </c>
      <c r="K14" s="2">
        <v>0.63</v>
      </c>
      <c r="L14" s="2">
        <v>0.65</v>
      </c>
      <c r="M14" s="2">
        <v>0.64</v>
      </c>
      <c r="N14" s="2">
        <v>0.63</v>
      </c>
      <c r="O14" s="1">
        <v>0.51</v>
      </c>
      <c r="P14" s="2">
        <v>0.64</v>
      </c>
      <c r="Q14" s="2">
        <v>0.69</v>
      </c>
      <c r="R14" s="2">
        <v>0.67</v>
      </c>
      <c r="S14" s="2">
        <v>0.7</v>
      </c>
      <c r="T14" s="2">
        <v>0.64</v>
      </c>
      <c r="U14" s="2">
        <v>0.69</v>
      </c>
      <c r="V14" s="2">
        <v>0.67</v>
      </c>
      <c r="W14" s="2">
        <v>0.63</v>
      </c>
      <c r="X14" s="2">
        <v>0.63</v>
      </c>
      <c r="Y14" s="2">
        <v>0.63</v>
      </c>
      <c r="Z14" s="2">
        <v>0.66</v>
      </c>
      <c r="AA14" s="2">
        <v>0.65</v>
      </c>
      <c r="AB14" s="2">
        <v>0.67</v>
      </c>
      <c r="AC14" s="2">
        <v>0.65</v>
      </c>
      <c r="AD14" s="2">
        <v>0.71</v>
      </c>
      <c r="AE14" s="2">
        <v>0.65</v>
      </c>
      <c r="AF14" s="1"/>
      <c r="AG14" s="1"/>
      <c r="AH14" s="1"/>
      <c r="AI14" s="1"/>
      <c r="AJ14" s="1"/>
      <c r="AK14" s="1"/>
      <c r="AL14" s="1"/>
      <c r="AM14" s="1"/>
      <c r="AN14" s="1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96">
      <c r="A15" s="14" t="s">
        <v>4</v>
      </c>
      <c r="B15" s="2">
        <f>SUM(B4:B14)</f>
        <v>96.23</v>
      </c>
      <c r="C15" s="2">
        <f t="shared" ref="C15:AN15" si="0">SUM(C4:C14)</f>
        <v>95.649999999999991</v>
      </c>
      <c r="D15" s="2">
        <f t="shared" si="0"/>
        <v>92.36999999999999</v>
      </c>
      <c r="E15" s="2">
        <f t="shared" si="0"/>
        <v>92.4</v>
      </c>
      <c r="F15" s="2">
        <f t="shared" si="0"/>
        <v>94.710000000000022</v>
      </c>
      <c r="G15" s="2">
        <f t="shared" si="0"/>
        <v>91.929999999999993</v>
      </c>
      <c r="H15" s="2">
        <f t="shared" si="0"/>
        <v>92.389999999999986</v>
      </c>
      <c r="I15" s="2">
        <f t="shared" si="0"/>
        <v>95.42</v>
      </c>
      <c r="J15" s="2">
        <f t="shared" si="0"/>
        <v>93.930000000000021</v>
      </c>
      <c r="K15" s="2">
        <f t="shared" si="0"/>
        <v>95.18</v>
      </c>
      <c r="L15" s="2">
        <f t="shared" si="0"/>
        <v>93.98</v>
      </c>
      <c r="M15" s="2">
        <f t="shared" si="0"/>
        <v>94.84</v>
      </c>
      <c r="N15" s="2">
        <f t="shared" si="0"/>
        <v>94.71</v>
      </c>
      <c r="O15" s="2">
        <f t="shared" si="0"/>
        <v>94.791153184002269</v>
      </c>
      <c r="P15" s="2">
        <f t="shared" si="0"/>
        <v>90.91</v>
      </c>
      <c r="Q15" s="2">
        <f t="shared" si="0"/>
        <v>96.89</v>
      </c>
      <c r="R15" s="2">
        <f t="shared" si="0"/>
        <v>96.28</v>
      </c>
      <c r="S15" s="2">
        <f t="shared" si="0"/>
        <v>95.660000000000011</v>
      </c>
      <c r="T15" s="2">
        <f t="shared" si="0"/>
        <v>96.94</v>
      </c>
      <c r="U15" s="2">
        <f t="shared" si="0"/>
        <v>95.88</v>
      </c>
      <c r="V15" s="2">
        <f t="shared" si="0"/>
        <v>97.09</v>
      </c>
      <c r="W15" s="2">
        <f t="shared" si="0"/>
        <v>94.220000000000013</v>
      </c>
      <c r="X15" s="2">
        <f t="shared" si="0"/>
        <v>96.03</v>
      </c>
      <c r="Y15" s="2">
        <f t="shared" si="0"/>
        <v>97.260000000000019</v>
      </c>
      <c r="Z15" s="2">
        <f t="shared" si="0"/>
        <v>99.310000000000031</v>
      </c>
      <c r="AA15" s="2">
        <f t="shared" si="0"/>
        <v>96.299999999999983</v>
      </c>
      <c r="AB15" s="2">
        <f t="shared" si="0"/>
        <v>98.179999999999993</v>
      </c>
      <c r="AC15" s="2">
        <f t="shared" si="0"/>
        <v>93.87</v>
      </c>
      <c r="AD15" s="2">
        <f t="shared" si="0"/>
        <v>96.99</v>
      </c>
      <c r="AE15" s="2">
        <f t="shared" si="0"/>
        <v>91.64</v>
      </c>
      <c r="AF15" s="2">
        <f>SUM(AF4:AF14)</f>
        <v>93.96</v>
      </c>
      <c r="AG15" s="2">
        <f t="shared" si="0"/>
        <v>93.619999999999976</v>
      </c>
      <c r="AH15" s="2">
        <f t="shared" si="0"/>
        <v>94.920000000000016</v>
      </c>
      <c r="AI15" s="2">
        <f t="shared" si="0"/>
        <v>95.640000000000015</v>
      </c>
      <c r="AJ15" s="2">
        <f t="shared" si="0"/>
        <v>94.989999999999981</v>
      </c>
      <c r="AK15" s="2">
        <f t="shared" si="0"/>
        <v>94.22</v>
      </c>
      <c r="AL15" s="2">
        <f t="shared" si="0"/>
        <v>93.600000000000009</v>
      </c>
      <c r="AM15" s="2">
        <f t="shared" si="0"/>
        <v>96.090000000000018</v>
      </c>
      <c r="AN15" s="2">
        <f t="shared" si="0"/>
        <v>94.720000000000013</v>
      </c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</row>
    <row r="16" spans="1:96">
      <c r="A16" s="1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</row>
    <row r="17" spans="1:96" ht="18">
      <c r="A17" s="14" t="s">
        <v>116</v>
      </c>
      <c r="B17" s="3">
        <f t="shared" ref="B17:AN17" si="1">B4/B$15*100</f>
        <v>61.9453392912813</v>
      </c>
      <c r="C17" s="3">
        <f t="shared" si="1"/>
        <v>62.049137480397285</v>
      </c>
      <c r="D17" s="3">
        <f t="shared" si="1"/>
        <v>62.173865973801021</v>
      </c>
      <c r="E17" s="3">
        <f t="shared" si="1"/>
        <v>62.12121212121211</v>
      </c>
      <c r="F17" s="3">
        <f t="shared" si="1"/>
        <v>62.052581564776673</v>
      </c>
      <c r="G17" s="3">
        <f t="shared" si="1"/>
        <v>62.188621777439366</v>
      </c>
      <c r="H17" s="3">
        <f t="shared" si="1"/>
        <v>62.008875419417699</v>
      </c>
      <c r="I17" s="3">
        <f t="shared" si="1"/>
        <v>62.13582058268706</v>
      </c>
      <c r="J17" s="3">
        <f t="shared" si="1"/>
        <v>62.110081975939522</v>
      </c>
      <c r="K17" s="3">
        <f t="shared" si="1"/>
        <v>61.998318974574488</v>
      </c>
      <c r="L17" s="3">
        <f t="shared" si="1"/>
        <v>62.140881038518827</v>
      </c>
      <c r="M17" s="3">
        <f t="shared" si="1"/>
        <v>62.020244622522135</v>
      </c>
      <c r="N17" s="3">
        <f t="shared" si="1"/>
        <v>62.105374300496251</v>
      </c>
      <c r="O17" s="3">
        <f t="shared" si="1"/>
        <v>62.5397640820714</v>
      </c>
      <c r="P17" s="3">
        <f t="shared" si="1"/>
        <v>62.292377076229243</v>
      </c>
      <c r="Q17" s="3">
        <f t="shared" si="1"/>
        <v>61.977500258024563</v>
      </c>
      <c r="R17" s="3">
        <f t="shared" si="1"/>
        <v>62.100124636476941</v>
      </c>
      <c r="S17" s="3">
        <f t="shared" si="1"/>
        <v>61.948567844449073</v>
      </c>
      <c r="T17" s="3">
        <f t="shared" si="1"/>
        <v>61.976480297090987</v>
      </c>
      <c r="U17" s="3">
        <f t="shared" si="1"/>
        <v>61.973299958281189</v>
      </c>
      <c r="V17" s="3">
        <f t="shared" si="1"/>
        <v>62.097023380368732</v>
      </c>
      <c r="W17" s="3">
        <f t="shared" si="1"/>
        <v>62.067501592018672</v>
      </c>
      <c r="X17" s="3">
        <f t="shared" si="1"/>
        <v>62.032698115172344</v>
      </c>
      <c r="Y17" s="3">
        <f t="shared" si="1"/>
        <v>62.081019946535051</v>
      </c>
      <c r="Z17" s="3">
        <f t="shared" si="1"/>
        <v>61.836673044003597</v>
      </c>
      <c r="AA17" s="3">
        <f t="shared" si="1"/>
        <v>61.94184839044653</v>
      </c>
      <c r="AB17" s="3">
        <f t="shared" si="1"/>
        <v>62.049297209207587</v>
      </c>
      <c r="AC17" s="3">
        <f t="shared" si="1"/>
        <v>62.085863428145302</v>
      </c>
      <c r="AD17" s="3">
        <f t="shared" si="1"/>
        <v>62.140426848128683</v>
      </c>
      <c r="AE17" s="3">
        <f t="shared" si="1"/>
        <v>62.090790048013965</v>
      </c>
      <c r="AF17" s="3">
        <f t="shared" si="1"/>
        <v>62.29246487867178</v>
      </c>
      <c r="AG17" s="3">
        <f t="shared" si="1"/>
        <v>62.326425977355285</v>
      </c>
      <c r="AH17" s="3">
        <f t="shared" si="1"/>
        <v>62.294563843236403</v>
      </c>
      <c r="AI17" s="3">
        <f t="shared" si="1"/>
        <v>62.30656629025512</v>
      </c>
      <c r="AJ17" s="3">
        <f t="shared" si="1"/>
        <v>62.217075481629657</v>
      </c>
      <c r="AK17" s="3">
        <f t="shared" si="1"/>
        <v>62.290384207174696</v>
      </c>
      <c r="AL17" s="3">
        <f t="shared" si="1"/>
        <v>62.211538461538453</v>
      </c>
      <c r="AM17" s="3">
        <f t="shared" si="1"/>
        <v>62.129253824539489</v>
      </c>
      <c r="AN17" s="3">
        <f t="shared" si="1"/>
        <v>62.352195945945944</v>
      </c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</row>
    <row r="18" spans="1:96" ht="18">
      <c r="A18" s="14" t="s">
        <v>117</v>
      </c>
      <c r="B18" s="2">
        <f t="shared" ref="B18:AN18" si="2">B5/B$15*100</f>
        <v>0.63389795282136541</v>
      </c>
      <c r="C18" s="2">
        <f t="shared" si="2"/>
        <v>0.5959226346053319</v>
      </c>
      <c r="D18" s="2">
        <f t="shared" si="2"/>
        <v>0.59543141712677283</v>
      </c>
      <c r="E18" s="2">
        <f t="shared" si="2"/>
        <v>0.59523809523809534</v>
      </c>
      <c r="F18" s="2">
        <f t="shared" si="2"/>
        <v>0.66518847006651871</v>
      </c>
      <c r="G18" s="2">
        <f t="shared" si="2"/>
        <v>0.60915914282606343</v>
      </c>
      <c r="H18" s="2">
        <f t="shared" si="2"/>
        <v>0.59530252191795663</v>
      </c>
      <c r="I18" s="2">
        <f t="shared" si="2"/>
        <v>0.6602389436176902</v>
      </c>
      <c r="J18" s="2">
        <f t="shared" si="2"/>
        <v>0.64941978068774597</v>
      </c>
      <c r="K18" s="2">
        <f t="shared" si="2"/>
        <v>0.63038453456608523</v>
      </c>
      <c r="L18" s="2">
        <f t="shared" si="2"/>
        <v>0.56394977654820178</v>
      </c>
      <c r="M18" s="2">
        <f t="shared" si="2"/>
        <v>0.57992408266554196</v>
      </c>
      <c r="N18" s="2">
        <f t="shared" si="2"/>
        <v>0.60183718720304091</v>
      </c>
      <c r="O18" s="2">
        <f t="shared" si="2"/>
        <v>0.52806162771850584</v>
      </c>
      <c r="P18" s="2">
        <f t="shared" si="2"/>
        <v>0.53899461005389948</v>
      </c>
      <c r="Q18" s="2">
        <f t="shared" si="2"/>
        <v>0.60893797089482915</v>
      </c>
      <c r="R18" s="2">
        <f t="shared" si="2"/>
        <v>0.62318238471125875</v>
      </c>
      <c r="S18" s="2">
        <f t="shared" si="2"/>
        <v>0.60631402885218466</v>
      </c>
      <c r="T18" s="2">
        <f t="shared" si="2"/>
        <v>0.66020218691974419</v>
      </c>
      <c r="U18" s="2">
        <f t="shared" si="2"/>
        <v>0.62578222778473092</v>
      </c>
      <c r="V18" s="2">
        <f t="shared" si="2"/>
        <v>0.58708414872798431</v>
      </c>
      <c r="W18" s="2">
        <f t="shared" si="2"/>
        <v>0.62619401400976427</v>
      </c>
      <c r="X18" s="2">
        <f t="shared" si="2"/>
        <v>0.59356451109028419</v>
      </c>
      <c r="Y18" s="2">
        <f t="shared" si="2"/>
        <v>0.65803002261978194</v>
      </c>
      <c r="Z18" s="2">
        <f t="shared" si="2"/>
        <v>0.56389084684321811</v>
      </c>
      <c r="AA18" s="2">
        <f t="shared" si="2"/>
        <v>0.643821391484943</v>
      </c>
      <c r="AB18" s="2">
        <f t="shared" si="2"/>
        <v>0.57038093298024051</v>
      </c>
      <c r="AC18" s="2">
        <f t="shared" si="2"/>
        <v>0.60722275487376143</v>
      </c>
      <c r="AD18" s="2">
        <f t="shared" si="2"/>
        <v>0.5670687699762863</v>
      </c>
      <c r="AE18" s="2">
        <f t="shared" si="2"/>
        <v>0.58926233085988655</v>
      </c>
      <c r="AF18" s="2">
        <f t="shared" si="2"/>
        <v>0.67049808429118773</v>
      </c>
      <c r="AG18" s="2">
        <f t="shared" si="2"/>
        <v>0.63020722067934209</v>
      </c>
      <c r="AH18" s="2">
        <f t="shared" si="2"/>
        <v>0.63211125158027803</v>
      </c>
      <c r="AI18" s="2">
        <f t="shared" si="2"/>
        <v>0.61689669594311991</v>
      </c>
      <c r="AJ18" s="2">
        <f t="shared" si="2"/>
        <v>0.65270028424044657</v>
      </c>
      <c r="AK18" s="2">
        <f t="shared" si="2"/>
        <v>0.61558055614519214</v>
      </c>
      <c r="AL18" s="2">
        <f t="shared" si="2"/>
        <v>0.63034188034188032</v>
      </c>
      <c r="AM18" s="2">
        <f t="shared" si="2"/>
        <v>0.60360079092517416</v>
      </c>
      <c r="AN18" s="2">
        <f t="shared" si="2"/>
        <v>0.63344594594594583</v>
      </c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</row>
    <row r="19" spans="1:96" ht="18">
      <c r="A19" s="14" t="s">
        <v>118</v>
      </c>
      <c r="B19" s="3">
        <f t="shared" ref="B19:AN19" si="3">B6/B$15*100</f>
        <v>18.029720461394579</v>
      </c>
      <c r="C19" s="3">
        <f t="shared" si="3"/>
        <v>17.909043387349712</v>
      </c>
      <c r="D19" s="3">
        <f t="shared" si="3"/>
        <v>17.917072642632892</v>
      </c>
      <c r="E19" s="3">
        <f t="shared" si="3"/>
        <v>18.008658008658006</v>
      </c>
      <c r="F19" s="3">
        <f t="shared" si="3"/>
        <v>17.98120578608383</v>
      </c>
      <c r="G19" s="3">
        <f t="shared" si="3"/>
        <v>17.959316871532689</v>
      </c>
      <c r="H19" s="3">
        <f t="shared" si="3"/>
        <v>17.750838835371795</v>
      </c>
      <c r="I19" s="3">
        <f t="shared" si="3"/>
        <v>17.941731293229932</v>
      </c>
      <c r="J19" s="3">
        <f t="shared" si="3"/>
        <v>17.875013307782385</v>
      </c>
      <c r="K19" s="3">
        <f t="shared" si="3"/>
        <v>17.976465644042865</v>
      </c>
      <c r="L19" s="3">
        <f t="shared" si="3"/>
        <v>17.950627793147479</v>
      </c>
      <c r="M19" s="3">
        <f t="shared" si="3"/>
        <v>17.988190636862083</v>
      </c>
      <c r="N19" s="3">
        <f t="shared" si="3"/>
        <v>17.907295956076446</v>
      </c>
      <c r="O19" s="3">
        <f t="shared" si="3"/>
        <v>17.959883018238919</v>
      </c>
      <c r="P19" s="3">
        <f t="shared" si="3"/>
        <v>17.940820591794083</v>
      </c>
      <c r="Q19" s="3">
        <f t="shared" si="3"/>
        <v>17.927546702446072</v>
      </c>
      <c r="R19" s="3">
        <f t="shared" si="3"/>
        <v>17.874948068134607</v>
      </c>
      <c r="S19" s="3">
        <f t="shared" si="3"/>
        <v>17.969893372360442</v>
      </c>
      <c r="T19" s="3">
        <f t="shared" si="3"/>
        <v>17.938931297709924</v>
      </c>
      <c r="U19" s="3">
        <f t="shared" si="3"/>
        <v>17.85565289945766</v>
      </c>
      <c r="V19" s="3">
        <f t="shared" si="3"/>
        <v>18.03481306004738</v>
      </c>
      <c r="W19" s="3">
        <f t="shared" si="3"/>
        <v>18.106559116960302</v>
      </c>
      <c r="X19" s="3">
        <f t="shared" si="3"/>
        <v>18.244298656669791</v>
      </c>
      <c r="Y19" s="3">
        <f t="shared" si="3"/>
        <v>17.900472959078755</v>
      </c>
      <c r="Z19" s="3">
        <f t="shared" si="3"/>
        <v>17.833048031416769</v>
      </c>
      <c r="AA19" s="3">
        <f t="shared" si="3"/>
        <v>17.86085150571132</v>
      </c>
      <c r="AB19" s="3">
        <f t="shared" si="3"/>
        <v>17.84477490323895</v>
      </c>
      <c r="AC19" s="3">
        <f t="shared" si="3"/>
        <v>17.918397784169596</v>
      </c>
      <c r="AD19" s="3">
        <f t="shared" si="3"/>
        <v>17.970924837612127</v>
      </c>
      <c r="AE19" s="3">
        <f t="shared" si="3"/>
        <v>17.885202968136184</v>
      </c>
      <c r="AF19" s="3">
        <f t="shared" si="3"/>
        <v>18.422733077905491</v>
      </c>
      <c r="AG19" s="3">
        <f t="shared" si="3"/>
        <v>18.425550096133307</v>
      </c>
      <c r="AH19" s="3">
        <f t="shared" si="3"/>
        <v>18.404972608512427</v>
      </c>
      <c r="AI19" s="3">
        <f t="shared" si="3"/>
        <v>18.381430363864489</v>
      </c>
      <c r="AJ19" s="3">
        <f t="shared" si="3"/>
        <v>18.412464469944208</v>
      </c>
      <c r="AK19" s="3">
        <f t="shared" si="3"/>
        <v>18.382509021439187</v>
      </c>
      <c r="AL19" s="3">
        <f t="shared" si="3"/>
        <v>18.365384615384613</v>
      </c>
      <c r="AM19" s="3">
        <f t="shared" si="3"/>
        <v>18.409824123217813</v>
      </c>
      <c r="AN19" s="3">
        <f t="shared" si="3"/>
        <v>18.380489864864863</v>
      </c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</row>
    <row r="20" spans="1:96">
      <c r="A20" s="15" t="s">
        <v>49</v>
      </c>
      <c r="B20" s="2">
        <f t="shared" ref="B20:AN20" si="4">B7/B$15*100</f>
        <v>3.0447885274862312</v>
      </c>
      <c r="C20" s="2">
        <f t="shared" si="4"/>
        <v>2.9691583899634084</v>
      </c>
      <c r="D20" s="2">
        <f t="shared" si="4"/>
        <v>2.9122009310382162</v>
      </c>
      <c r="E20" s="2">
        <f t="shared" si="4"/>
        <v>2.943722943722944</v>
      </c>
      <c r="F20" s="2">
        <f t="shared" si="4"/>
        <v>2.9880688417273777</v>
      </c>
      <c r="G20" s="2">
        <f t="shared" si="4"/>
        <v>2.9261394539323402</v>
      </c>
      <c r="H20" s="2">
        <f t="shared" si="4"/>
        <v>3.0847494317566841</v>
      </c>
      <c r="I20" s="2">
        <f t="shared" si="4"/>
        <v>3.0077551875916999</v>
      </c>
      <c r="J20" s="2">
        <f t="shared" si="4"/>
        <v>2.9702970297029698</v>
      </c>
      <c r="K20" s="2">
        <f t="shared" si="4"/>
        <v>2.952300903551166</v>
      </c>
      <c r="L20" s="2">
        <f t="shared" si="4"/>
        <v>3.0325601191742924</v>
      </c>
      <c r="M20" s="2">
        <f t="shared" si="4"/>
        <v>2.9417967102488398</v>
      </c>
      <c r="N20" s="2">
        <f t="shared" si="4"/>
        <v>2.9458346531517265</v>
      </c>
      <c r="O20" s="2">
        <f t="shared" si="4"/>
        <v>2.9994161172539147</v>
      </c>
      <c r="P20" s="2">
        <f t="shared" si="4"/>
        <v>3.0029699703002972</v>
      </c>
      <c r="Q20" s="2">
        <f t="shared" si="4"/>
        <v>3.0137269068015273</v>
      </c>
      <c r="R20" s="2">
        <f t="shared" si="4"/>
        <v>2.9497299542999582</v>
      </c>
      <c r="S20" s="2">
        <f t="shared" si="4"/>
        <v>2.9897553836504285</v>
      </c>
      <c r="T20" s="2">
        <f t="shared" si="4"/>
        <v>2.9296472044563648</v>
      </c>
      <c r="U20" s="2">
        <f t="shared" si="4"/>
        <v>2.930746766791823</v>
      </c>
      <c r="V20" s="2">
        <f t="shared" si="4"/>
        <v>2.9457204655474301</v>
      </c>
      <c r="W20" s="2">
        <f t="shared" si="4"/>
        <v>2.9611547442156652</v>
      </c>
      <c r="X20" s="2">
        <f t="shared" si="4"/>
        <v>2.8949286681245443</v>
      </c>
      <c r="Y20" s="2">
        <f t="shared" si="4"/>
        <v>2.9714168208924527</v>
      </c>
      <c r="Z20" s="2">
        <f t="shared" si="4"/>
        <v>2.9704964253348094</v>
      </c>
      <c r="AA20" s="2">
        <f t="shared" si="4"/>
        <v>2.9387331256490139</v>
      </c>
      <c r="AB20" s="2">
        <f t="shared" si="4"/>
        <v>2.9130169077205137</v>
      </c>
      <c r="AC20" s="2">
        <f t="shared" si="4"/>
        <v>2.9615425588579947</v>
      </c>
      <c r="AD20" s="2">
        <f t="shared" si="4"/>
        <v>2.979688627693577</v>
      </c>
      <c r="AE20" s="2">
        <f t="shared" si="4"/>
        <v>3.0663465735486688</v>
      </c>
      <c r="AF20" s="2">
        <f t="shared" si="4"/>
        <v>2.9054916985951471</v>
      </c>
      <c r="AG20" s="2">
        <f t="shared" si="4"/>
        <v>2.8733176671651361</v>
      </c>
      <c r="AH20" s="2">
        <f t="shared" si="4"/>
        <v>2.9393173198482931</v>
      </c>
      <c r="AI20" s="2">
        <f t="shared" si="4"/>
        <v>2.9381012128816391</v>
      </c>
      <c r="AJ20" s="2">
        <f t="shared" si="4"/>
        <v>2.9160964312032851</v>
      </c>
      <c r="AK20" s="2">
        <f t="shared" si="4"/>
        <v>2.9399278284865207</v>
      </c>
      <c r="AL20" s="2">
        <f t="shared" si="4"/>
        <v>2.9594017094017091</v>
      </c>
      <c r="AM20" s="2">
        <f t="shared" si="4"/>
        <v>3.018003954625871</v>
      </c>
      <c r="AN20" s="2">
        <f t="shared" si="4"/>
        <v>2.8821790540540535</v>
      </c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</row>
    <row r="21" spans="1:96">
      <c r="A21" s="15" t="s">
        <v>3</v>
      </c>
      <c r="B21" s="2">
        <f t="shared" ref="B21:AN21" si="5">B8/B$15*100</f>
        <v>0.25979424295957604</v>
      </c>
      <c r="C21" s="2">
        <f t="shared" si="5"/>
        <v>0.28227914270778887</v>
      </c>
      <c r="D21" s="2">
        <f t="shared" si="5"/>
        <v>0.30312872144635711</v>
      </c>
      <c r="E21" s="2">
        <f t="shared" si="5"/>
        <v>0.27056277056277056</v>
      </c>
      <c r="F21" s="2">
        <f t="shared" si="5"/>
        <v>0.29563932002956389</v>
      </c>
      <c r="G21" s="2">
        <f t="shared" si="5"/>
        <v>0.32633525508539107</v>
      </c>
      <c r="H21" s="2">
        <f t="shared" si="5"/>
        <v>0.35718151315077395</v>
      </c>
      <c r="I21" s="2">
        <f t="shared" si="5"/>
        <v>0.28295954726472439</v>
      </c>
      <c r="J21" s="2">
        <f t="shared" si="5"/>
        <v>0.26615564782284673</v>
      </c>
      <c r="K21" s="2">
        <f t="shared" si="5"/>
        <v>0.29417944946417313</v>
      </c>
      <c r="L21" s="2">
        <f t="shared" si="5"/>
        <v>0.2979357310065972</v>
      </c>
      <c r="M21" s="2">
        <f t="shared" si="5"/>
        <v>0.29523407844791233</v>
      </c>
      <c r="N21" s="2">
        <f t="shared" si="5"/>
        <v>0.33787350860521598</v>
      </c>
      <c r="O21" s="2">
        <f t="shared" si="5"/>
        <v>0.21795070134868622</v>
      </c>
      <c r="P21" s="2">
        <f t="shared" si="5"/>
        <v>0.29699703002969974</v>
      </c>
      <c r="Q21" s="2">
        <f t="shared" si="5"/>
        <v>0.35091340695634227</v>
      </c>
      <c r="R21" s="2">
        <f t="shared" si="5"/>
        <v>0.3427503115911924</v>
      </c>
      <c r="S21" s="2">
        <f t="shared" si="5"/>
        <v>0.3136107045787162</v>
      </c>
      <c r="T21" s="2">
        <f t="shared" si="5"/>
        <v>0.3197854342892511</v>
      </c>
      <c r="U21" s="2">
        <f t="shared" si="5"/>
        <v>0.26074259491030455</v>
      </c>
      <c r="V21" s="2">
        <f t="shared" si="5"/>
        <v>0.26779276959522091</v>
      </c>
      <c r="W21" s="2">
        <f t="shared" si="5"/>
        <v>0.30779027807259601</v>
      </c>
      <c r="X21" s="2">
        <f t="shared" si="5"/>
        <v>0.28116213683223995</v>
      </c>
      <c r="Y21" s="2">
        <f t="shared" si="5"/>
        <v>0.28788813489615461</v>
      </c>
      <c r="Z21" s="2">
        <f t="shared" si="5"/>
        <v>0.28194542342160905</v>
      </c>
      <c r="AA21" s="2">
        <f t="shared" si="5"/>
        <v>0.33229491173416414</v>
      </c>
      <c r="AB21" s="2">
        <f t="shared" si="5"/>
        <v>0.30556121409655734</v>
      </c>
      <c r="AC21" s="2">
        <f t="shared" si="5"/>
        <v>0.3195909236177692</v>
      </c>
      <c r="AD21" s="2">
        <f t="shared" si="5"/>
        <v>0.28868955562429122</v>
      </c>
      <c r="AE21" s="2">
        <f t="shared" si="5"/>
        <v>0.29463116542994328</v>
      </c>
      <c r="AF21" s="2">
        <f t="shared" si="5"/>
        <v>0.31928480204342274</v>
      </c>
      <c r="AG21" s="2">
        <f t="shared" si="5"/>
        <v>0.32044434949797063</v>
      </c>
      <c r="AH21" s="2">
        <f t="shared" si="5"/>
        <v>0.28445006321112509</v>
      </c>
      <c r="AI21" s="2">
        <f t="shared" si="5"/>
        <v>0.32413216227519859</v>
      </c>
      <c r="AJ21" s="2">
        <f t="shared" si="5"/>
        <v>0.34740498999894737</v>
      </c>
      <c r="AK21" s="2">
        <f t="shared" si="5"/>
        <v>0.28656336234345153</v>
      </c>
      <c r="AL21" s="2">
        <f t="shared" si="5"/>
        <v>0.29914529914529919</v>
      </c>
      <c r="AM21" s="2">
        <f t="shared" si="5"/>
        <v>0.30180039546258708</v>
      </c>
      <c r="AN21" s="2">
        <f t="shared" si="5"/>
        <v>0.32728040540540537</v>
      </c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</row>
    <row r="22" spans="1:96">
      <c r="A22" s="15" t="s">
        <v>2</v>
      </c>
      <c r="B22" s="2">
        <f t="shared" ref="B22:AN22" si="6">B9/B$15*100</f>
        <v>0.36371194014340635</v>
      </c>
      <c r="C22" s="2">
        <f t="shared" si="6"/>
        <v>0.31364349189754315</v>
      </c>
      <c r="D22" s="2">
        <f t="shared" si="6"/>
        <v>0.32478077297823971</v>
      </c>
      <c r="E22" s="2">
        <f t="shared" si="6"/>
        <v>0.35714285714285715</v>
      </c>
      <c r="F22" s="2">
        <f t="shared" si="6"/>
        <v>0.30619786717347686</v>
      </c>
      <c r="G22" s="2">
        <f t="shared" si="6"/>
        <v>0.30457957141303171</v>
      </c>
      <c r="H22" s="2">
        <f t="shared" si="6"/>
        <v>0.32471046650070357</v>
      </c>
      <c r="I22" s="2">
        <f t="shared" si="6"/>
        <v>0.31439949696080488</v>
      </c>
      <c r="J22" s="2">
        <f t="shared" si="6"/>
        <v>0.30874055147450219</v>
      </c>
      <c r="K22" s="2">
        <f t="shared" si="6"/>
        <v>0.32569867619247739</v>
      </c>
      <c r="L22" s="2">
        <f t="shared" si="6"/>
        <v>0.32985741647158973</v>
      </c>
      <c r="M22" s="2">
        <f t="shared" si="6"/>
        <v>0.3057781526781948</v>
      </c>
      <c r="N22" s="2">
        <f t="shared" si="6"/>
        <v>0.30619786717347691</v>
      </c>
      <c r="O22" s="2">
        <f t="shared" si="6"/>
        <v>0.22742533634163664</v>
      </c>
      <c r="P22" s="2">
        <f t="shared" si="6"/>
        <v>0.3079969200307997</v>
      </c>
      <c r="Q22" s="2">
        <f t="shared" si="6"/>
        <v>0.30962947672618435</v>
      </c>
      <c r="R22" s="2">
        <f t="shared" si="6"/>
        <v>0.28043207312006652</v>
      </c>
      <c r="S22" s="2">
        <f t="shared" si="6"/>
        <v>0.29270332427346851</v>
      </c>
      <c r="T22" s="2">
        <f t="shared" si="6"/>
        <v>0.3197854342892511</v>
      </c>
      <c r="U22" s="2">
        <f t="shared" si="6"/>
        <v>0.30246141009595323</v>
      </c>
      <c r="V22" s="2">
        <f t="shared" si="6"/>
        <v>0.28839221341023796</v>
      </c>
      <c r="W22" s="2">
        <f t="shared" si="6"/>
        <v>0.36085756739545743</v>
      </c>
      <c r="X22" s="2">
        <f t="shared" si="6"/>
        <v>0.30198896178277618</v>
      </c>
      <c r="Y22" s="2">
        <f t="shared" si="6"/>
        <v>0.29816985399958867</v>
      </c>
      <c r="Z22" s="2">
        <f t="shared" si="6"/>
        <v>0.37257073809284047</v>
      </c>
      <c r="AA22" s="2">
        <f t="shared" si="6"/>
        <v>0.34267912772585679</v>
      </c>
      <c r="AB22" s="2">
        <f t="shared" si="6"/>
        <v>0.31574658789977594</v>
      </c>
      <c r="AC22" s="2">
        <f t="shared" si="6"/>
        <v>0.28763183125599234</v>
      </c>
      <c r="AD22" s="2">
        <f t="shared" si="6"/>
        <v>0.23713784926281062</v>
      </c>
      <c r="AE22" s="2">
        <f t="shared" si="6"/>
        <v>0.32736796158882581</v>
      </c>
      <c r="AF22" s="2">
        <f t="shared" si="6"/>
        <v>0.2873563218390805</v>
      </c>
      <c r="AG22" s="2">
        <f t="shared" si="6"/>
        <v>0.32044434949797063</v>
      </c>
      <c r="AH22" s="2">
        <f t="shared" si="6"/>
        <v>0.31605562579013902</v>
      </c>
      <c r="AI22" s="2">
        <f t="shared" si="6"/>
        <v>0.31367628607277281</v>
      </c>
      <c r="AJ22" s="2">
        <f t="shared" si="6"/>
        <v>0.29476787030213714</v>
      </c>
      <c r="AK22" s="2">
        <f t="shared" si="6"/>
        <v>0.30779027807259607</v>
      </c>
      <c r="AL22" s="2">
        <f t="shared" si="6"/>
        <v>0.29914529914529919</v>
      </c>
      <c r="AM22" s="2">
        <f t="shared" si="6"/>
        <v>0.29139348527422204</v>
      </c>
      <c r="AN22" s="2">
        <f t="shared" si="6"/>
        <v>0.28505067567567566</v>
      </c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</row>
    <row r="23" spans="1:96">
      <c r="A23" s="15" t="s">
        <v>0</v>
      </c>
      <c r="B23" s="2">
        <f t="shared" ref="B23:AN23" si="7">B10/B$15*100</f>
        <v>0.99760989296477176</v>
      </c>
      <c r="C23" s="2">
        <f t="shared" si="7"/>
        <v>1.0036591740721381</v>
      </c>
      <c r="D23" s="2">
        <f t="shared" si="7"/>
        <v>0.96351629316877785</v>
      </c>
      <c r="E23" s="2">
        <f t="shared" si="7"/>
        <v>1.0173160173160172</v>
      </c>
      <c r="F23" s="2">
        <f t="shared" si="7"/>
        <v>1.0558547143912995</v>
      </c>
      <c r="G23" s="2">
        <f t="shared" si="7"/>
        <v>0.98988360709235301</v>
      </c>
      <c r="H23" s="2">
        <f t="shared" si="7"/>
        <v>1.0066024461521812</v>
      </c>
      <c r="I23" s="2">
        <f t="shared" si="7"/>
        <v>1.1213582058268707</v>
      </c>
      <c r="J23" s="2">
        <f t="shared" si="7"/>
        <v>1.0326839135526453</v>
      </c>
      <c r="K23" s="2">
        <f t="shared" si="7"/>
        <v>0.9665896196679975</v>
      </c>
      <c r="L23" s="2">
        <f t="shared" si="7"/>
        <v>0.98957224941476907</v>
      </c>
      <c r="M23" s="2">
        <f t="shared" si="7"/>
        <v>1.0122311261071277</v>
      </c>
      <c r="N23" s="2">
        <f t="shared" si="7"/>
        <v>1.0241790729595608</v>
      </c>
      <c r="O23" s="2">
        <f t="shared" si="7"/>
        <v>1.0332106834898092</v>
      </c>
      <c r="P23" s="2">
        <f t="shared" si="7"/>
        <v>0.93499065009349913</v>
      </c>
      <c r="Q23" s="2">
        <f t="shared" si="7"/>
        <v>0.97017236040871091</v>
      </c>
      <c r="R23" s="2">
        <f t="shared" si="7"/>
        <v>1.0178645616950561</v>
      </c>
      <c r="S23" s="2">
        <f t="shared" si="7"/>
        <v>0.97219318419402045</v>
      </c>
      <c r="T23" s="2">
        <f t="shared" si="7"/>
        <v>1.0315659170621003</v>
      </c>
      <c r="U23" s="2">
        <f t="shared" si="7"/>
        <v>1.0116812682519816</v>
      </c>
      <c r="V23" s="2">
        <f t="shared" si="7"/>
        <v>0.99907302502832418</v>
      </c>
      <c r="W23" s="2">
        <f t="shared" si="7"/>
        <v>0.94459774994693269</v>
      </c>
      <c r="X23" s="2">
        <f t="shared" si="7"/>
        <v>0.98927418515047383</v>
      </c>
      <c r="Y23" s="2">
        <f t="shared" si="7"/>
        <v>0.97676331482623868</v>
      </c>
      <c r="Z23" s="2">
        <f t="shared" si="7"/>
        <v>1.0472258584231193</v>
      </c>
      <c r="AA23" s="2">
        <f t="shared" si="7"/>
        <v>1.0384215991692629</v>
      </c>
      <c r="AB23" s="2">
        <f t="shared" si="7"/>
        <v>1.038908127928295</v>
      </c>
      <c r="AC23" s="2">
        <f t="shared" si="7"/>
        <v>1.0013848940023435</v>
      </c>
      <c r="AD23" s="2">
        <f t="shared" si="7"/>
        <v>0.97948242086813075</v>
      </c>
      <c r="AE23" s="2">
        <f t="shared" si="7"/>
        <v>0.949367088607595</v>
      </c>
      <c r="AF23" s="2">
        <f t="shared" si="7"/>
        <v>1.0217113665389528</v>
      </c>
      <c r="AG23" s="2">
        <f t="shared" si="7"/>
        <v>1.036103396710105</v>
      </c>
      <c r="AH23" s="2">
        <f t="shared" si="7"/>
        <v>1.0640539401601348</v>
      </c>
      <c r="AI23" s="2">
        <f t="shared" si="7"/>
        <v>1.0246758678377246</v>
      </c>
      <c r="AJ23" s="2">
        <f t="shared" si="7"/>
        <v>1.0211601221181179</v>
      </c>
      <c r="AK23" s="2">
        <f t="shared" si="7"/>
        <v>1.0507323285926555</v>
      </c>
      <c r="AL23" s="2">
        <f t="shared" si="7"/>
        <v>1.0042735042735043</v>
      </c>
      <c r="AM23" s="2">
        <f t="shared" si="7"/>
        <v>0.97824955770631672</v>
      </c>
      <c r="AN23" s="2">
        <f t="shared" si="7"/>
        <v>1.055743243243243</v>
      </c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</row>
    <row r="24" spans="1:96" ht="18">
      <c r="A24" s="14" t="s">
        <v>119</v>
      </c>
      <c r="B24" s="2">
        <f t="shared" ref="B24:AN24" si="8">B11/B$15*100</f>
        <v>8.1471474592123041</v>
      </c>
      <c r="C24" s="2">
        <f t="shared" si="8"/>
        <v>7.8306325143753286</v>
      </c>
      <c r="D24" s="2">
        <f t="shared" si="8"/>
        <v>7.881346757605284</v>
      </c>
      <c r="E24" s="2">
        <f t="shared" si="8"/>
        <v>7.878787878787878</v>
      </c>
      <c r="F24" s="2">
        <f t="shared" si="8"/>
        <v>7.9294689050786582</v>
      </c>
      <c r="G24" s="2">
        <f t="shared" si="8"/>
        <v>7.9408245404111826</v>
      </c>
      <c r="H24" s="2">
        <f t="shared" si="8"/>
        <v>7.8688169715337164</v>
      </c>
      <c r="I24" s="2">
        <f t="shared" si="8"/>
        <v>7.9228673234122819</v>
      </c>
      <c r="J24" s="2">
        <f t="shared" si="8"/>
        <v>7.6972213350367289</v>
      </c>
      <c r="K24" s="2">
        <f t="shared" si="8"/>
        <v>7.9638579533515443</v>
      </c>
      <c r="L24" s="2">
        <f t="shared" si="8"/>
        <v>7.8314535007448391</v>
      </c>
      <c r="M24" s="2">
        <f t="shared" si="8"/>
        <v>7.9502319696330659</v>
      </c>
      <c r="N24" s="2">
        <f t="shared" si="8"/>
        <v>7.9400274522225738</v>
      </c>
      <c r="O24" s="2">
        <f t="shared" si="8"/>
        <v>7.7928502730137321</v>
      </c>
      <c r="P24" s="2">
        <f t="shared" si="8"/>
        <v>7.8759212407875925</v>
      </c>
      <c r="Q24" s="2">
        <f t="shared" si="8"/>
        <v>7.9574775518629375</v>
      </c>
      <c r="R24" s="2">
        <f t="shared" si="8"/>
        <v>7.8832571665974243</v>
      </c>
      <c r="S24" s="2">
        <f t="shared" si="8"/>
        <v>8.1329709387413747</v>
      </c>
      <c r="T24" s="2">
        <f t="shared" si="8"/>
        <v>7.9843201980606571</v>
      </c>
      <c r="U24" s="2">
        <f t="shared" si="8"/>
        <v>7.9265748852732578</v>
      </c>
      <c r="V24" s="2">
        <f t="shared" si="8"/>
        <v>8.0028839221341013</v>
      </c>
      <c r="W24" s="2">
        <f t="shared" si="8"/>
        <v>7.8221184461897675</v>
      </c>
      <c r="X24" s="2">
        <f t="shared" si="8"/>
        <v>7.9454337186295954</v>
      </c>
      <c r="Y24" s="2">
        <f t="shared" si="8"/>
        <v>7.8860785523339487</v>
      </c>
      <c r="Z24" s="2">
        <f t="shared" si="8"/>
        <v>7.9850971704762834</v>
      </c>
      <c r="AA24" s="2">
        <f t="shared" si="8"/>
        <v>8.0062305295950171</v>
      </c>
      <c r="AB24" s="2">
        <f t="shared" si="8"/>
        <v>8.1075575473619885</v>
      </c>
      <c r="AC24" s="2">
        <f t="shared" si="8"/>
        <v>8.0323852135932672</v>
      </c>
      <c r="AD24" s="2">
        <f t="shared" si="8"/>
        <v>7.8977214145788235</v>
      </c>
      <c r="AE24" s="2">
        <f t="shared" si="8"/>
        <v>8.1078131820165869</v>
      </c>
      <c r="AF24" s="2">
        <f t="shared" si="8"/>
        <v>7.8437633035334189</v>
      </c>
      <c r="AG24" s="2">
        <f t="shared" si="8"/>
        <v>7.8508865627002793</v>
      </c>
      <c r="AH24" s="2">
        <f t="shared" si="8"/>
        <v>7.8803202697007997</v>
      </c>
      <c r="AI24" s="2">
        <f t="shared" si="8"/>
        <v>7.8837306566290248</v>
      </c>
      <c r="AJ24" s="2">
        <f t="shared" si="8"/>
        <v>7.8639856827034436</v>
      </c>
      <c r="AK24" s="2">
        <f t="shared" si="8"/>
        <v>7.8645722776480573</v>
      </c>
      <c r="AL24" s="2">
        <f t="shared" si="8"/>
        <v>7.7243589743589745</v>
      </c>
      <c r="AM24" s="2">
        <f t="shared" si="8"/>
        <v>7.8988448329690906</v>
      </c>
      <c r="AN24" s="2">
        <f t="shared" si="8"/>
        <v>7.8124999999999982</v>
      </c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</row>
    <row r="25" spans="1:96" ht="18">
      <c r="A25" s="14" t="s">
        <v>120</v>
      </c>
      <c r="B25" s="2">
        <f t="shared" ref="B25:AN25" si="9">B12/B$15*100</f>
        <v>6.0480099760989292</v>
      </c>
      <c r="C25" s="2">
        <f t="shared" si="9"/>
        <v>6.3669628855201266</v>
      </c>
      <c r="D25" s="2">
        <f t="shared" si="9"/>
        <v>6.2141387896503204</v>
      </c>
      <c r="E25" s="2">
        <f t="shared" si="9"/>
        <v>6.103896103896103</v>
      </c>
      <c r="F25" s="2">
        <f t="shared" si="9"/>
        <v>6.0500475134621468</v>
      </c>
      <c r="G25" s="2">
        <f t="shared" si="9"/>
        <v>6.069835744588274</v>
      </c>
      <c r="H25" s="2">
        <f t="shared" si="9"/>
        <v>6.2019699101634389</v>
      </c>
      <c r="I25" s="2">
        <f t="shared" si="9"/>
        <v>5.9211905260951578</v>
      </c>
      <c r="J25" s="2">
        <f t="shared" si="9"/>
        <v>6.3877355477483215</v>
      </c>
      <c r="K25" s="2">
        <f t="shared" si="9"/>
        <v>6.2303004832948083</v>
      </c>
      <c r="L25" s="2">
        <f t="shared" si="9"/>
        <v>6.1715258565652267</v>
      </c>
      <c r="M25" s="2">
        <f t="shared" si="9"/>
        <v>6.2315478700970051</v>
      </c>
      <c r="N25" s="2">
        <f t="shared" si="9"/>
        <v>6.1661915320451905</v>
      </c>
      <c r="O25" s="2">
        <f t="shared" si="9"/>
        <v>6.1634132680421043</v>
      </c>
      <c r="P25" s="2">
        <f t="shared" si="9"/>
        <v>6.1049389506104941</v>
      </c>
      <c r="Q25" s="2">
        <f t="shared" si="9"/>
        <v>6.1719475694086086</v>
      </c>
      <c r="R25" s="2">
        <f t="shared" si="9"/>
        <v>6.2318238471125875</v>
      </c>
      <c r="S25" s="2">
        <f t="shared" si="9"/>
        <v>6.0422329082166</v>
      </c>
      <c r="T25" s="2">
        <f t="shared" si="9"/>
        <v>6.1790798432019809</v>
      </c>
      <c r="U25" s="2">
        <f t="shared" si="9"/>
        <v>6.3934084272006686</v>
      </c>
      <c r="V25" s="2">
        <f t="shared" si="9"/>
        <v>6.0871356473375213</v>
      </c>
      <c r="W25" s="2">
        <f t="shared" si="9"/>
        <v>6.134578645722776</v>
      </c>
      <c r="X25" s="2">
        <f t="shared" si="9"/>
        <v>6.0606060606060606</v>
      </c>
      <c r="Y25" s="2">
        <f t="shared" si="9"/>
        <v>6.2924120913016646</v>
      </c>
      <c r="Z25" s="2">
        <f t="shared" si="9"/>
        <v>6.4444668210653493</v>
      </c>
      <c r="AA25" s="2">
        <f t="shared" si="9"/>
        <v>6.2201453790238848</v>
      </c>
      <c r="AB25" s="2">
        <f t="shared" si="9"/>
        <v>6.1723365247504578</v>
      </c>
      <c r="AC25" s="2">
        <f t="shared" si="9"/>
        <v>6.0935336103121331</v>
      </c>
      <c r="AD25" s="2">
        <f t="shared" si="9"/>
        <v>6.2068254459222603</v>
      </c>
      <c r="AE25" s="2">
        <f t="shared" si="9"/>
        <v>5.9799214316892186</v>
      </c>
      <c r="AF25" s="2">
        <f t="shared" si="9"/>
        <v>6.2366964665815248</v>
      </c>
      <c r="AG25" s="2">
        <f t="shared" si="9"/>
        <v>6.2166203802606299</v>
      </c>
      <c r="AH25" s="2">
        <f t="shared" si="9"/>
        <v>6.1841550779603871</v>
      </c>
      <c r="AI25" s="2">
        <f t="shared" si="9"/>
        <v>6.2107904642409029</v>
      </c>
      <c r="AJ25" s="2">
        <f t="shared" si="9"/>
        <v>6.2743446678597756</v>
      </c>
      <c r="AK25" s="2">
        <f t="shared" si="9"/>
        <v>6.2619401400976438</v>
      </c>
      <c r="AL25" s="2">
        <f t="shared" si="9"/>
        <v>6.5064102564102555</v>
      </c>
      <c r="AM25" s="2">
        <f t="shared" si="9"/>
        <v>6.369029035279425</v>
      </c>
      <c r="AN25" s="2">
        <f t="shared" si="9"/>
        <v>6.271114864864864</v>
      </c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</row>
    <row r="26" spans="1:96" ht="18">
      <c r="A26" s="14" t="s">
        <v>121</v>
      </c>
      <c r="B26" s="2">
        <f t="shared" ref="B26:H26" si="10">B13/B$15*100</f>
        <v>0</v>
      </c>
      <c r="C26" s="2">
        <f t="shared" si="10"/>
        <v>0</v>
      </c>
      <c r="D26" s="2">
        <f t="shared" si="10"/>
        <v>0</v>
      </c>
      <c r="E26" s="2">
        <f t="shared" si="10"/>
        <v>0</v>
      </c>
      <c r="F26" s="2">
        <f t="shared" si="10"/>
        <v>0</v>
      </c>
      <c r="G26" s="2">
        <f t="shared" si="10"/>
        <v>0</v>
      </c>
      <c r="H26" s="2">
        <f t="shared" si="10"/>
        <v>0</v>
      </c>
      <c r="I26" s="2" t="s">
        <v>115</v>
      </c>
      <c r="J26" s="2" t="s">
        <v>115</v>
      </c>
      <c r="K26" s="2" t="s">
        <v>115</v>
      </c>
      <c r="L26" s="2" t="s">
        <v>115</v>
      </c>
      <c r="M26" s="2" t="s">
        <v>115</v>
      </c>
      <c r="N26" s="2" t="s">
        <v>115</v>
      </c>
      <c r="O26" s="2" t="s">
        <v>115</v>
      </c>
      <c r="P26" s="2" t="s">
        <v>115</v>
      </c>
      <c r="Q26" s="2" t="s">
        <v>115</v>
      </c>
      <c r="R26" s="2" t="s">
        <v>115</v>
      </c>
      <c r="S26" s="2" t="s">
        <v>115</v>
      </c>
      <c r="T26" s="2" t="s">
        <v>115</v>
      </c>
      <c r="U26" s="2" t="s">
        <v>115</v>
      </c>
      <c r="V26" s="2" t="s">
        <v>115</v>
      </c>
      <c r="W26" s="2" t="s">
        <v>115</v>
      </c>
      <c r="X26" s="2" t="s">
        <v>115</v>
      </c>
      <c r="Y26" s="2" t="s">
        <v>115</v>
      </c>
      <c r="Z26" s="2" t="s">
        <v>115</v>
      </c>
      <c r="AA26" s="2" t="s">
        <v>115</v>
      </c>
      <c r="AB26" s="2" t="s">
        <v>115</v>
      </c>
      <c r="AC26" s="2" t="s">
        <v>115</v>
      </c>
      <c r="AD26" s="2" t="s">
        <v>115</v>
      </c>
      <c r="AE26" s="2" t="s">
        <v>115</v>
      </c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1:96">
      <c r="A27" s="15" t="s">
        <v>1</v>
      </c>
      <c r="B27" s="2">
        <f t="shared" ref="B27:AE27" si="11">B14/B$15*100</f>
        <v>0.52998025563753504</v>
      </c>
      <c r="C27" s="2">
        <f t="shared" si="11"/>
        <v>0.67956089911134354</v>
      </c>
      <c r="D27" s="2">
        <f t="shared" si="11"/>
        <v>0.71451770055212749</v>
      </c>
      <c r="E27" s="2">
        <f t="shared" si="11"/>
        <v>0.70346320346320346</v>
      </c>
      <c r="F27" s="2">
        <f t="shared" si="11"/>
        <v>0.67574701721043162</v>
      </c>
      <c r="G27" s="2">
        <f t="shared" si="11"/>
        <v>0.6853040356793213</v>
      </c>
      <c r="H27" s="2">
        <f t="shared" si="11"/>
        <v>0.80095248403506891</v>
      </c>
      <c r="I27" s="2">
        <f t="shared" si="11"/>
        <v>0.69167889331377075</v>
      </c>
      <c r="J27" s="2">
        <f t="shared" si="11"/>
        <v>0.70265091025231541</v>
      </c>
      <c r="K27" s="2">
        <f t="shared" si="11"/>
        <v>0.66190376129438955</v>
      </c>
      <c r="L27" s="2">
        <f t="shared" si="11"/>
        <v>0.69163651840817197</v>
      </c>
      <c r="M27" s="2">
        <f t="shared" si="11"/>
        <v>0.67482075073808523</v>
      </c>
      <c r="N27" s="2">
        <f t="shared" si="11"/>
        <v>0.66518847006651893</v>
      </c>
      <c r="O27" s="2">
        <f t="shared" si="11"/>
        <v>0.53802489248128671</v>
      </c>
      <c r="P27" s="2">
        <f t="shared" si="11"/>
        <v>0.70399296007039924</v>
      </c>
      <c r="Q27" s="2">
        <f t="shared" si="11"/>
        <v>0.71214779647022397</v>
      </c>
      <c r="R27" s="2">
        <f t="shared" si="11"/>
        <v>0.69588699626090567</v>
      </c>
      <c r="S27" s="2">
        <f t="shared" si="11"/>
        <v>0.73175831068367125</v>
      </c>
      <c r="T27" s="2">
        <f t="shared" si="11"/>
        <v>0.66020218691974419</v>
      </c>
      <c r="U27" s="2">
        <f t="shared" si="11"/>
        <v>0.71964956195244056</v>
      </c>
      <c r="V27" s="2">
        <f t="shared" si="11"/>
        <v>0.69008136780306939</v>
      </c>
      <c r="W27" s="2">
        <f t="shared" si="11"/>
        <v>0.66864784546805334</v>
      </c>
      <c r="X27" s="2">
        <f t="shared" si="11"/>
        <v>0.65604498594189309</v>
      </c>
      <c r="Y27" s="2">
        <f t="shared" si="11"/>
        <v>0.64774830351634782</v>
      </c>
      <c r="Z27" s="2">
        <f t="shared" si="11"/>
        <v>0.66458564092236416</v>
      </c>
      <c r="AA27" s="2">
        <f t="shared" si="11"/>
        <v>0.67497403946002088</v>
      </c>
      <c r="AB27" s="2">
        <f t="shared" si="11"/>
        <v>0.68242004481564489</v>
      </c>
      <c r="AC27" s="2">
        <f t="shared" si="11"/>
        <v>0.69244700117183344</v>
      </c>
      <c r="AD27" s="2">
        <f t="shared" si="11"/>
        <v>0.73203423033302395</v>
      </c>
      <c r="AE27" s="2">
        <f t="shared" si="11"/>
        <v>0.7092972501091227</v>
      </c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1:96">
      <c r="A28" s="14" t="s">
        <v>4</v>
      </c>
      <c r="B28" s="7">
        <f>B15</f>
        <v>96.23</v>
      </c>
      <c r="C28" s="7">
        <f t="shared" ref="C28:AN28" si="12">C15</f>
        <v>95.649999999999991</v>
      </c>
      <c r="D28" s="7">
        <f t="shared" si="12"/>
        <v>92.36999999999999</v>
      </c>
      <c r="E28" s="7">
        <f t="shared" si="12"/>
        <v>92.4</v>
      </c>
      <c r="F28" s="7">
        <f t="shared" si="12"/>
        <v>94.710000000000022</v>
      </c>
      <c r="G28" s="7">
        <f t="shared" si="12"/>
        <v>91.929999999999993</v>
      </c>
      <c r="H28" s="7">
        <f t="shared" si="12"/>
        <v>92.389999999999986</v>
      </c>
      <c r="I28" s="7">
        <f t="shared" si="12"/>
        <v>95.42</v>
      </c>
      <c r="J28" s="7">
        <f t="shared" si="12"/>
        <v>93.930000000000021</v>
      </c>
      <c r="K28" s="7">
        <f t="shared" si="12"/>
        <v>95.18</v>
      </c>
      <c r="L28" s="7">
        <f t="shared" si="12"/>
        <v>93.98</v>
      </c>
      <c r="M28" s="7">
        <f t="shared" si="12"/>
        <v>94.84</v>
      </c>
      <c r="N28" s="7">
        <f t="shared" si="12"/>
        <v>94.71</v>
      </c>
      <c r="O28" s="7">
        <f t="shared" si="12"/>
        <v>94.791153184002269</v>
      </c>
      <c r="P28" s="7">
        <f t="shared" si="12"/>
        <v>90.91</v>
      </c>
      <c r="Q28" s="7">
        <f t="shared" si="12"/>
        <v>96.89</v>
      </c>
      <c r="R28" s="7">
        <f t="shared" si="12"/>
        <v>96.28</v>
      </c>
      <c r="S28" s="7">
        <f t="shared" si="12"/>
        <v>95.660000000000011</v>
      </c>
      <c r="T28" s="7">
        <f t="shared" si="12"/>
        <v>96.94</v>
      </c>
      <c r="U28" s="7">
        <f t="shared" si="12"/>
        <v>95.88</v>
      </c>
      <c r="V28" s="7">
        <f t="shared" si="12"/>
        <v>97.09</v>
      </c>
      <c r="W28" s="7">
        <f t="shared" si="12"/>
        <v>94.220000000000013</v>
      </c>
      <c r="X28" s="7">
        <f t="shared" si="12"/>
        <v>96.03</v>
      </c>
      <c r="Y28" s="7">
        <f t="shared" si="12"/>
        <v>97.260000000000019</v>
      </c>
      <c r="Z28" s="7">
        <f t="shared" si="12"/>
        <v>99.310000000000031</v>
      </c>
      <c r="AA28" s="7">
        <f t="shared" si="12"/>
        <v>96.299999999999983</v>
      </c>
      <c r="AB28" s="7">
        <f t="shared" si="12"/>
        <v>98.179999999999993</v>
      </c>
      <c r="AC28" s="7">
        <f t="shared" si="12"/>
        <v>93.87</v>
      </c>
      <c r="AD28" s="7">
        <f t="shared" si="12"/>
        <v>96.99</v>
      </c>
      <c r="AE28" s="7">
        <f t="shared" si="12"/>
        <v>91.64</v>
      </c>
      <c r="AF28" s="7">
        <f t="shared" si="12"/>
        <v>93.96</v>
      </c>
      <c r="AG28" s="7">
        <f t="shared" si="12"/>
        <v>93.619999999999976</v>
      </c>
      <c r="AH28" s="7">
        <f t="shared" si="12"/>
        <v>94.920000000000016</v>
      </c>
      <c r="AI28" s="7">
        <f t="shared" si="12"/>
        <v>95.640000000000015</v>
      </c>
      <c r="AJ28" s="7">
        <f t="shared" si="12"/>
        <v>94.989999999999981</v>
      </c>
      <c r="AK28" s="7">
        <f t="shared" si="12"/>
        <v>94.22</v>
      </c>
      <c r="AL28" s="7">
        <f t="shared" si="12"/>
        <v>93.600000000000009</v>
      </c>
      <c r="AM28" s="7">
        <f t="shared" si="12"/>
        <v>96.090000000000018</v>
      </c>
      <c r="AN28" s="7">
        <f t="shared" si="12"/>
        <v>94.720000000000013</v>
      </c>
    </row>
    <row r="29" spans="1:96">
      <c r="A29" s="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4" spans="59:73">
      <c r="BG34" s="7"/>
      <c r="BH34" s="7"/>
      <c r="BI34" s="8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</row>
    <row r="35" spans="59:73">
      <c r="BG35" s="7"/>
      <c r="BH35" s="7"/>
      <c r="BI35" s="8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</row>
    <row r="36" spans="59:73">
      <c r="BG36" s="7"/>
      <c r="BH36" s="7"/>
      <c r="BI36" s="8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</row>
    <row r="37" spans="59:73">
      <c r="BG37" s="7"/>
      <c r="BH37" s="7"/>
      <c r="BI37" s="8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</row>
    <row r="38" spans="59:73">
      <c r="BG38" s="7"/>
      <c r="BH38" s="7"/>
      <c r="BI38" s="8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</row>
    <row r="39" spans="59:73">
      <c r="BG39" s="7"/>
      <c r="BH39" s="7"/>
      <c r="BI39" s="8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</row>
    <row r="40" spans="59:73">
      <c r="BG40" s="7"/>
      <c r="BH40" s="7"/>
      <c r="BI40" s="8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</row>
    <row r="41" spans="59:73">
      <c r="BG41" s="7"/>
      <c r="BH41" s="7"/>
      <c r="BI41" s="8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</row>
    <row r="42" spans="59:73">
      <c r="BG42" s="7"/>
      <c r="BH42" s="7"/>
      <c r="BI42" s="8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</row>
    <row r="43" spans="59:73">
      <c r="BG43" s="7"/>
      <c r="BH43" s="7"/>
      <c r="BI43" s="8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</row>
    <row r="44" spans="59:73">
      <c r="BG44" s="7"/>
      <c r="BH44" s="7"/>
      <c r="BI44" s="8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</row>
    <row r="45" spans="59:73">
      <c r="BG45" s="7"/>
      <c r="BH45" s="7"/>
      <c r="BI45" s="8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</row>
    <row r="46" spans="59:73">
      <c r="BG46" s="7"/>
      <c r="BH46" s="7"/>
      <c r="BI46" s="8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59:73">
      <c r="BG47" s="7"/>
      <c r="BH47" s="7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</row>
    <row r="48" spans="59:73">
      <c r="BG48" s="7"/>
      <c r="BH48" s="7"/>
      <c r="BI48" s="8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</row>
    <row r="49" spans="59:73">
      <c r="BG49" s="7"/>
      <c r="BH49" s="7"/>
      <c r="BI49" s="8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</row>
    <row r="50" spans="59:73">
      <c r="BG50" s="7"/>
      <c r="BH50" s="7"/>
      <c r="BI50" s="8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</row>
    <row r="51" spans="59:73">
      <c r="BG51" s="7"/>
      <c r="BH51" s="7"/>
      <c r="BI51" s="8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</row>
    <row r="52" spans="59:73">
      <c r="BG52" s="7"/>
      <c r="BH52" s="7"/>
      <c r="BI52" s="8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</row>
    <row r="53" spans="59:73">
      <c r="BG53" s="7"/>
      <c r="BH53" s="7"/>
      <c r="BI53" s="8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</row>
    <row r="54" spans="59:73">
      <c r="BG54" s="7"/>
      <c r="BH54" s="7"/>
      <c r="BI54" s="8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</row>
    <row r="55" spans="59:73">
      <c r="BG55" s="7"/>
      <c r="BH55" s="7"/>
      <c r="BI55" s="8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</row>
    <row r="56" spans="59:73">
      <c r="BG56" s="7"/>
      <c r="BH56" s="7"/>
      <c r="BI56" s="8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</row>
    <row r="57" spans="59:73">
      <c r="BG57" s="7"/>
      <c r="BH57" s="7"/>
      <c r="BI57" s="8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</row>
    <row r="58" spans="59:73">
      <c r="BG58" s="7"/>
      <c r="BH58" s="7"/>
      <c r="BI58" s="8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</row>
    <row r="59" spans="59:73">
      <c r="BG59" s="7"/>
      <c r="BH59" s="7"/>
      <c r="BI59" s="8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</row>
    <row r="60" spans="59:73">
      <c r="BG60" s="7"/>
      <c r="BH60" s="7"/>
      <c r="BI60" s="8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</row>
    <row r="61" spans="59:73">
      <c r="BG61" s="7"/>
      <c r="BH61" s="7"/>
      <c r="BI61" s="8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</row>
    <row r="62" spans="59:73">
      <c r="BG62" s="7"/>
      <c r="BH62" s="7"/>
      <c r="BI62" s="8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</row>
    <row r="63" spans="59:73">
      <c r="BG63" s="7"/>
      <c r="BH63" s="7"/>
      <c r="BI63" s="8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ABE17-D78F-4F23-863B-02021106AFD8}">
  <dimension ref="A1:DZ34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/>
  <cols>
    <col min="2" max="54" width="6.42578125" customWidth="1"/>
    <col min="55" max="130" width="8.7109375" customWidth="1"/>
  </cols>
  <sheetData>
    <row r="1" spans="1:130" ht="55.5" customHeight="1">
      <c r="A1" s="9" t="s">
        <v>47</v>
      </c>
      <c r="B1" s="6" t="s">
        <v>50</v>
      </c>
      <c r="C1" s="6" t="s">
        <v>50</v>
      </c>
      <c r="D1" s="6" t="s">
        <v>50</v>
      </c>
      <c r="E1" s="6" t="s">
        <v>50</v>
      </c>
      <c r="F1" s="6" t="s">
        <v>50</v>
      </c>
      <c r="G1" s="6" t="s">
        <v>50</v>
      </c>
      <c r="H1" s="6" t="s">
        <v>50</v>
      </c>
      <c r="I1" s="6" t="s">
        <v>50</v>
      </c>
      <c r="J1" s="6" t="s">
        <v>50</v>
      </c>
      <c r="K1" s="6" t="s">
        <v>50</v>
      </c>
      <c r="L1" s="6" t="s">
        <v>50</v>
      </c>
      <c r="M1" s="6" t="s">
        <v>50</v>
      </c>
      <c r="N1" s="6" t="s">
        <v>50</v>
      </c>
      <c r="O1" s="6" t="s">
        <v>50</v>
      </c>
      <c r="P1" s="6" t="s">
        <v>50</v>
      </c>
      <c r="Q1" s="6" t="s">
        <v>50</v>
      </c>
      <c r="R1" s="6" t="s">
        <v>50</v>
      </c>
      <c r="S1" s="6" t="s">
        <v>50</v>
      </c>
      <c r="T1" s="6" t="s">
        <v>50</v>
      </c>
      <c r="U1" s="6" t="s">
        <v>50</v>
      </c>
      <c r="V1" s="6" t="s">
        <v>50</v>
      </c>
      <c r="W1" s="6" t="s">
        <v>50</v>
      </c>
      <c r="X1" s="6" t="s">
        <v>50</v>
      </c>
      <c r="Y1" s="6" t="s">
        <v>50</v>
      </c>
      <c r="Z1" s="6" t="s">
        <v>50</v>
      </c>
      <c r="AA1" s="6" t="s">
        <v>50</v>
      </c>
      <c r="AB1" s="6" t="s">
        <v>50</v>
      </c>
      <c r="AC1" s="6" t="s">
        <v>50</v>
      </c>
      <c r="AD1" s="6" t="s">
        <v>50</v>
      </c>
      <c r="AE1" s="6" t="s">
        <v>50</v>
      </c>
      <c r="AF1" s="6" t="s">
        <v>50</v>
      </c>
      <c r="AG1" s="6" t="s">
        <v>50</v>
      </c>
      <c r="AH1" s="6" t="s">
        <v>50</v>
      </c>
      <c r="AI1" s="6" t="s">
        <v>50</v>
      </c>
      <c r="AJ1" s="6" t="s">
        <v>50</v>
      </c>
      <c r="AK1" s="6" t="s">
        <v>50</v>
      </c>
      <c r="AL1" s="6" t="s">
        <v>50</v>
      </c>
      <c r="AM1" s="6" t="s">
        <v>50</v>
      </c>
      <c r="AN1" s="6" t="s">
        <v>50</v>
      </c>
      <c r="AO1" s="6" t="s">
        <v>50</v>
      </c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</row>
    <row r="2" spans="1:130" ht="33" customHeight="1">
      <c r="A2" s="9" t="s">
        <v>48</v>
      </c>
      <c r="B2" s="4" t="s">
        <v>51</v>
      </c>
      <c r="C2" s="4" t="s">
        <v>52</v>
      </c>
      <c r="D2" s="4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4" t="s">
        <v>59</v>
      </c>
      <c r="K2" s="4" t="s">
        <v>60</v>
      </c>
      <c r="L2" s="4" t="s">
        <v>61</v>
      </c>
      <c r="M2" s="4" t="s">
        <v>62</v>
      </c>
      <c r="N2" s="4" t="s">
        <v>63</v>
      </c>
      <c r="O2" s="4" t="s">
        <v>64</v>
      </c>
      <c r="P2" s="4" t="s">
        <v>65</v>
      </c>
      <c r="Q2" s="4" t="s">
        <v>66</v>
      </c>
      <c r="R2" s="4" t="s">
        <v>67</v>
      </c>
      <c r="S2" s="4" t="s">
        <v>68</v>
      </c>
      <c r="T2" s="4" t="s">
        <v>69</v>
      </c>
      <c r="U2" s="4" t="s">
        <v>70</v>
      </c>
      <c r="V2" s="4" t="s">
        <v>71</v>
      </c>
      <c r="W2" s="4" t="s">
        <v>72</v>
      </c>
      <c r="X2" s="4" t="s">
        <v>73</v>
      </c>
      <c r="Y2" s="4" t="s">
        <v>74</v>
      </c>
      <c r="Z2" s="4" t="s">
        <v>75</v>
      </c>
      <c r="AA2" s="4" t="s">
        <v>76</v>
      </c>
      <c r="AB2" s="4" t="s">
        <v>77</v>
      </c>
      <c r="AC2" s="4" t="s">
        <v>78</v>
      </c>
      <c r="AD2" s="4" t="s">
        <v>79</v>
      </c>
      <c r="AE2" s="4" t="s">
        <v>80</v>
      </c>
      <c r="AF2" s="4" t="s">
        <v>81</v>
      </c>
      <c r="AG2" s="4" t="s">
        <v>82</v>
      </c>
      <c r="AH2" s="4" t="s">
        <v>83</v>
      </c>
      <c r="AI2" s="4" t="s">
        <v>84</v>
      </c>
      <c r="AJ2" s="4" t="s">
        <v>85</v>
      </c>
      <c r="AK2" s="4" t="s">
        <v>86</v>
      </c>
      <c r="AL2" s="4" t="s">
        <v>87</v>
      </c>
      <c r="AM2" s="4" t="s">
        <v>88</v>
      </c>
      <c r="AN2" s="4" t="s">
        <v>89</v>
      </c>
      <c r="AO2" s="4" t="s">
        <v>90</v>
      </c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2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2"/>
      <c r="CH2" s="12"/>
      <c r="CI2" s="12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</row>
    <row r="3" spans="1:130" ht="45.75">
      <c r="B3" s="6" t="s">
        <v>45</v>
      </c>
      <c r="C3" s="6" t="s">
        <v>45</v>
      </c>
      <c r="D3" s="6" t="s">
        <v>45</v>
      </c>
      <c r="E3" s="6" t="s">
        <v>45</v>
      </c>
      <c r="F3" s="6" t="s">
        <v>45</v>
      </c>
      <c r="G3" s="6" t="s">
        <v>45</v>
      </c>
      <c r="H3" s="6" t="s">
        <v>45</v>
      </c>
      <c r="I3" s="6" t="s">
        <v>45</v>
      </c>
      <c r="J3" s="6" t="s">
        <v>45</v>
      </c>
      <c r="K3" s="6" t="s">
        <v>45</v>
      </c>
      <c r="L3" s="6" t="s">
        <v>45</v>
      </c>
      <c r="M3" s="6" t="s">
        <v>45</v>
      </c>
      <c r="N3" s="6" t="s">
        <v>45</v>
      </c>
      <c r="O3" s="6" t="s">
        <v>45</v>
      </c>
      <c r="P3" s="6" t="s">
        <v>45</v>
      </c>
      <c r="Q3" s="6" t="s">
        <v>45</v>
      </c>
      <c r="R3" s="6" t="s">
        <v>45</v>
      </c>
      <c r="S3" s="6" t="s">
        <v>45</v>
      </c>
      <c r="T3" s="6" t="s">
        <v>45</v>
      </c>
      <c r="U3" s="6" t="s">
        <v>45</v>
      </c>
      <c r="V3" s="6" t="s">
        <v>45</v>
      </c>
      <c r="W3" s="6" t="s">
        <v>45</v>
      </c>
      <c r="X3" s="6" t="s">
        <v>45</v>
      </c>
      <c r="Y3" s="6" t="s">
        <v>45</v>
      </c>
      <c r="Z3" s="6" t="s">
        <v>45</v>
      </c>
      <c r="AA3" s="6" t="s">
        <v>45</v>
      </c>
      <c r="AB3" s="6" t="s">
        <v>45</v>
      </c>
      <c r="AC3" s="6" t="s">
        <v>45</v>
      </c>
      <c r="AD3" s="6" t="s">
        <v>45</v>
      </c>
      <c r="AE3" s="6" t="s">
        <v>45</v>
      </c>
      <c r="AF3" s="6" t="s">
        <v>45</v>
      </c>
      <c r="AG3" s="6" t="s">
        <v>45</v>
      </c>
      <c r="AH3" s="6" t="s">
        <v>45</v>
      </c>
      <c r="AI3" s="6" t="s">
        <v>45</v>
      </c>
      <c r="AJ3" s="6" t="s">
        <v>45</v>
      </c>
      <c r="AK3" s="6" t="s">
        <v>45</v>
      </c>
      <c r="AL3" s="6" t="s">
        <v>45</v>
      </c>
      <c r="AM3" s="6" t="s">
        <v>45</v>
      </c>
      <c r="AN3" s="6" t="s">
        <v>45</v>
      </c>
      <c r="AO3" s="6" t="s">
        <v>45</v>
      </c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</row>
    <row r="4" spans="1:130" ht="18">
      <c r="A4" s="14" t="s">
        <v>116</v>
      </c>
      <c r="B4" s="3">
        <v>54.9</v>
      </c>
      <c r="C4" s="3">
        <v>54.97</v>
      </c>
      <c r="D4" s="3">
        <v>54.56</v>
      </c>
      <c r="E4" s="3">
        <v>54.08</v>
      </c>
      <c r="F4" s="3">
        <v>54.22</v>
      </c>
      <c r="G4" s="3">
        <v>55.41</v>
      </c>
      <c r="H4" s="3">
        <v>54.13</v>
      </c>
      <c r="I4" s="3">
        <v>55.3</v>
      </c>
      <c r="J4" s="3">
        <v>54.81</v>
      </c>
      <c r="K4" s="3">
        <v>55.18</v>
      </c>
      <c r="L4" s="3">
        <v>53.73</v>
      </c>
      <c r="M4" s="3">
        <v>55.74</v>
      </c>
      <c r="N4" s="3">
        <v>55</v>
      </c>
      <c r="O4" s="3">
        <v>56.11</v>
      </c>
      <c r="P4" s="3">
        <v>54.11</v>
      </c>
      <c r="Q4" s="3">
        <v>54.88</v>
      </c>
      <c r="R4" s="3">
        <v>54.93</v>
      </c>
      <c r="S4" s="3">
        <v>54.1</v>
      </c>
      <c r="T4" s="3">
        <v>54.96</v>
      </c>
      <c r="U4" s="3">
        <v>53.9</v>
      </c>
      <c r="V4" s="3">
        <v>55.78</v>
      </c>
      <c r="W4" s="3">
        <v>54.83</v>
      </c>
      <c r="X4" s="3">
        <v>54.38</v>
      </c>
      <c r="Y4" s="3">
        <v>54.84</v>
      </c>
      <c r="Z4" s="3">
        <v>54.76</v>
      </c>
      <c r="AA4" s="3">
        <v>54.83</v>
      </c>
      <c r="AB4" s="3">
        <v>54.98</v>
      </c>
      <c r="AC4" s="3">
        <v>53.88</v>
      </c>
      <c r="AD4" s="3">
        <v>53.88</v>
      </c>
      <c r="AE4" s="3">
        <v>54.45</v>
      </c>
      <c r="AF4" s="3">
        <v>53.94</v>
      </c>
      <c r="AG4" s="3">
        <v>54.28</v>
      </c>
      <c r="AH4" s="3">
        <v>54.27</v>
      </c>
      <c r="AI4" s="3">
        <v>54.72</v>
      </c>
      <c r="AJ4" s="3">
        <v>55</v>
      </c>
      <c r="AK4" s="3">
        <v>53.89</v>
      </c>
      <c r="AL4" s="3">
        <v>53.95</v>
      </c>
      <c r="AM4" s="3">
        <v>54.64</v>
      </c>
      <c r="AN4" s="3">
        <v>54.71</v>
      </c>
      <c r="AO4" s="3">
        <v>54.24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</row>
    <row r="5" spans="1:130" ht="18">
      <c r="A5" s="14" t="s">
        <v>117</v>
      </c>
      <c r="B5" s="2">
        <v>0.59</v>
      </c>
      <c r="C5" s="2">
        <v>0.54</v>
      </c>
      <c r="D5" s="2">
        <v>0.59</v>
      </c>
      <c r="E5" s="2">
        <v>0.61</v>
      </c>
      <c r="F5" s="2">
        <v>0.55000000000000004</v>
      </c>
      <c r="G5" s="2">
        <v>0.63</v>
      </c>
      <c r="H5" s="2">
        <v>0.56000000000000005</v>
      </c>
      <c r="I5" s="2">
        <v>0.62</v>
      </c>
      <c r="J5" s="2">
        <v>0.49</v>
      </c>
      <c r="K5" s="2">
        <v>0.5</v>
      </c>
      <c r="L5" s="2">
        <v>0.61</v>
      </c>
      <c r="M5" s="2">
        <v>0.57999999999999996</v>
      </c>
      <c r="N5" s="2">
        <v>0.59</v>
      </c>
      <c r="O5" s="2">
        <v>0.61</v>
      </c>
      <c r="P5" s="2">
        <v>0.56999999999999995</v>
      </c>
      <c r="Q5" s="2">
        <v>0.53</v>
      </c>
      <c r="R5" s="2">
        <v>0.55000000000000004</v>
      </c>
      <c r="S5" s="2">
        <v>0.66</v>
      </c>
      <c r="T5" s="2">
        <v>0.43</v>
      </c>
      <c r="U5" s="2">
        <v>0.56999999999999995</v>
      </c>
      <c r="V5" s="2">
        <v>0.49</v>
      </c>
      <c r="W5" s="2">
        <v>0.54</v>
      </c>
      <c r="X5" s="2">
        <v>0.52</v>
      </c>
      <c r="Y5" s="2">
        <v>0.67</v>
      </c>
      <c r="Z5" s="2">
        <v>0.68</v>
      </c>
      <c r="AA5" s="2">
        <v>0.65</v>
      </c>
      <c r="AB5" s="2">
        <v>0.49</v>
      </c>
      <c r="AC5" s="2">
        <v>0.56999999999999995</v>
      </c>
      <c r="AD5" s="2">
        <v>0.64</v>
      </c>
      <c r="AE5" s="2">
        <v>0.65</v>
      </c>
      <c r="AF5" s="2">
        <v>0.56999999999999995</v>
      </c>
      <c r="AG5" s="2">
        <v>0.53</v>
      </c>
      <c r="AH5" s="2">
        <v>0.49</v>
      </c>
      <c r="AI5" s="2">
        <v>0.56000000000000005</v>
      </c>
      <c r="AJ5" s="2">
        <v>0.59</v>
      </c>
      <c r="AK5" s="2">
        <v>0.53</v>
      </c>
      <c r="AL5" s="2">
        <v>0.54</v>
      </c>
      <c r="AM5" s="2">
        <v>0.59</v>
      </c>
      <c r="AN5" s="2">
        <v>0.56999999999999995</v>
      </c>
      <c r="AO5" s="2">
        <v>0.56000000000000005</v>
      </c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</row>
    <row r="6" spans="1:130" ht="18">
      <c r="A6" s="14" t="s">
        <v>118</v>
      </c>
      <c r="B6" s="3">
        <v>18.52</v>
      </c>
      <c r="C6" s="3">
        <v>18.18</v>
      </c>
      <c r="D6" s="3">
        <v>18.23</v>
      </c>
      <c r="E6" s="3">
        <v>17.670000000000002</v>
      </c>
      <c r="F6" s="3">
        <v>17.87</v>
      </c>
      <c r="G6" s="3">
        <v>17.309999999999999</v>
      </c>
      <c r="H6" s="3">
        <v>18.21</v>
      </c>
      <c r="I6" s="3">
        <v>18.05</v>
      </c>
      <c r="J6" s="3">
        <v>19</v>
      </c>
      <c r="K6" s="3">
        <v>17.850000000000001</v>
      </c>
      <c r="L6" s="3">
        <v>17.12</v>
      </c>
      <c r="M6" s="3">
        <v>18.350000000000001</v>
      </c>
      <c r="N6" s="3">
        <v>17.93</v>
      </c>
      <c r="O6" s="3">
        <v>18.72</v>
      </c>
      <c r="P6" s="3">
        <v>18.77</v>
      </c>
      <c r="Q6" s="3">
        <v>18.39</v>
      </c>
      <c r="R6" s="3">
        <v>17.97</v>
      </c>
      <c r="S6" s="3">
        <v>18.25</v>
      </c>
      <c r="T6" s="3">
        <v>18.11</v>
      </c>
      <c r="U6" s="3">
        <v>16.97</v>
      </c>
      <c r="V6" s="3">
        <v>18.05</v>
      </c>
      <c r="W6" s="3">
        <v>18.12</v>
      </c>
      <c r="X6" s="3">
        <v>18.53</v>
      </c>
      <c r="Y6" s="3">
        <v>18.440000000000001</v>
      </c>
      <c r="Z6" s="3">
        <v>18.54</v>
      </c>
      <c r="AA6" s="3">
        <v>18.690000000000001</v>
      </c>
      <c r="AB6" s="3">
        <v>18.649999999999999</v>
      </c>
      <c r="AC6" s="3">
        <v>17.5</v>
      </c>
      <c r="AD6" s="3">
        <v>17.57</v>
      </c>
      <c r="AE6" s="3">
        <v>17.36</v>
      </c>
      <c r="AF6" s="3">
        <v>18.100000000000001</v>
      </c>
      <c r="AG6" s="3">
        <v>17.34</v>
      </c>
      <c r="AH6" s="3">
        <v>17.739999999999998</v>
      </c>
      <c r="AI6" s="3">
        <v>18.350000000000001</v>
      </c>
      <c r="AJ6" s="3">
        <v>18.239999999999998</v>
      </c>
      <c r="AK6" s="3">
        <v>18.11</v>
      </c>
      <c r="AL6" s="3">
        <v>17.87</v>
      </c>
      <c r="AM6" s="3">
        <v>18.739999999999998</v>
      </c>
      <c r="AN6" s="3">
        <v>18.53</v>
      </c>
      <c r="AO6" s="3">
        <v>17.45</v>
      </c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130" ht="18">
      <c r="A7" s="14" t="s">
        <v>122</v>
      </c>
      <c r="B7" s="2" t="s">
        <v>115</v>
      </c>
      <c r="C7" s="2" t="s">
        <v>115</v>
      </c>
      <c r="D7" s="2" t="s">
        <v>115</v>
      </c>
      <c r="E7" s="2" t="s">
        <v>115</v>
      </c>
      <c r="F7" s="2" t="s">
        <v>115</v>
      </c>
      <c r="G7" s="2" t="s">
        <v>115</v>
      </c>
      <c r="H7" s="2" t="s">
        <v>115</v>
      </c>
      <c r="I7" s="2" t="s">
        <v>115</v>
      </c>
      <c r="J7" s="2" t="s">
        <v>115</v>
      </c>
      <c r="K7" s="2" t="s">
        <v>115</v>
      </c>
      <c r="L7" s="2" t="s">
        <v>115</v>
      </c>
      <c r="M7" s="2" t="s">
        <v>115</v>
      </c>
      <c r="N7" s="2" t="s">
        <v>115</v>
      </c>
      <c r="O7" s="2" t="s">
        <v>115</v>
      </c>
      <c r="P7" s="2" t="s">
        <v>115</v>
      </c>
      <c r="Q7" s="2" t="s">
        <v>115</v>
      </c>
      <c r="R7" s="2" t="s">
        <v>115</v>
      </c>
      <c r="S7" s="2" t="s">
        <v>115</v>
      </c>
      <c r="T7" s="2" t="s">
        <v>115</v>
      </c>
      <c r="U7" s="2" t="s">
        <v>115</v>
      </c>
      <c r="V7" s="2" t="s">
        <v>115</v>
      </c>
      <c r="W7" s="2" t="s">
        <v>115</v>
      </c>
      <c r="X7" s="2" t="s">
        <v>115</v>
      </c>
      <c r="Y7" s="2" t="s">
        <v>115</v>
      </c>
      <c r="Z7" s="2" t="s">
        <v>115</v>
      </c>
      <c r="AA7" s="2" t="s">
        <v>115</v>
      </c>
      <c r="AB7" s="2" t="s">
        <v>115</v>
      </c>
      <c r="AC7" s="2" t="s">
        <v>115</v>
      </c>
      <c r="AD7" s="2" t="s">
        <v>115</v>
      </c>
      <c r="AE7" s="2" t="s">
        <v>115</v>
      </c>
      <c r="AF7" s="2" t="s">
        <v>115</v>
      </c>
      <c r="AG7" s="2" t="s">
        <v>115</v>
      </c>
      <c r="AH7" s="2" t="s">
        <v>115</v>
      </c>
      <c r="AI7" s="2" t="s">
        <v>115</v>
      </c>
      <c r="AJ7" s="2" t="s">
        <v>115</v>
      </c>
      <c r="AK7" s="2" t="s">
        <v>115</v>
      </c>
      <c r="AL7" s="2" t="s">
        <v>115</v>
      </c>
      <c r="AM7" s="2" t="s">
        <v>115</v>
      </c>
      <c r="AN7" s="2" t="s">
        <v>115</v>
      </c>
      <c r="AO7" s="2" t="s">
        <v>115</v>
      </c>
      <c r="AP7" s="1"/>
      <c r="AQ7" s="1"/>
      <c r="AR7" s="1"/>
      <c r="AS7" s="1"/>
      <c r="AT7" s="1"/>
      <c r="AU7" s="1"/>
      <c r="AV7" s="1"/>
      <c r="AW7" s="1"/>
      <c r="AX7" s="1"/>
      <c r="AZ7" s="1"/>
      <c r="BA7" s="1"/>
      <c r="BB7" s="1"/>
    </row>
    <row r="8" spans="1:130">
      <c r="A8" s="15" t="s">
        <v>49</v>
      </c>
      <c r="B8" s="2">
        <v>6.3</v>
      </c>
      <c r="C8" s="2">
        <v>6.03</v>
      </c>
      <c r="D8" s="2">
        <v>6.07</v>
      </c>
      <c r="E8" s="2">
        <v>6.28</v>
      </c>
      <c r="F8" s="2">
        <v>6.42</v>
      </c>
      <c r="G8" s="2">
        <v>7.75</v>
      </c>
      <c r="H8" s="2">
        <v>6.3</v>
      </c>
      <c r="I8" s="2">
        <v>7.22</v>
      </c>
      <c r="J8" s="2">
        <v>6.06</v>
      </c>
      <c r="K8" s="2">
        <v>6.51</v>
      </c>
      <c r="L8" s="2">
        <v>6.33</v>
      </c>
      <c r="M8" s="2">
        <v>6.38</v>
      </c>
      <c r="N8" s="2">
        <v>6.9</v>
      </c>
      <c r="O8" s="2">
        <v>5.32</v>
      </c>
      <c r="P8" s="2">
        <v>5.51</v>
      </c>
      <c r="Q8" s="2">
        <v>5.86</v>
      </c>
      <c r="R8" s="2">
        <v>6.23</v>
      </c>
      <c r="S8" s="2">
        <v>6.83</v>
      </c>
      <c r="T8" s="2">
        <v>5.42</v>
      </c>
      <c r="U8" s="2">
        <v>6.39</v>
      </c>
      <c r="V8" s="2">
        <v>6.52</v>
      </c>
      <c r="W8" s="2">
        <v>7.03</v>
      </c>
      <c r="X8" s="2">
        <v>6.19</v>
      </c>
      <c r="Y8" s="2">
        <v>6.34</v>
      </c>
      <c r="Z8" s="2">
        <v>6.17</v>
      </c>
      <c r="AA8" s="2">
        <v>6.03</v>
      </c>
      <c r="AB8" s="2">
        <v>5.7</v>
      </c>
      <c r="AC8" s="2">
        <v>6.49</v>
      </c>
      <c r="AD8" s="2">
        <v>6.55</v>
      </c>
      <c r="AE8" s="2">
        <v>7.09</v>
      </c>
      <c r="AF8" s="2">
        <v>6.4</v>
      </c>
      <c r="AG8" s="2">
        <v>6.32</v>
      </c>
      <c r="AH8" s="2">
        <v>5.85</v>
      </c>
      <c r="AI8" s="2">
        <v>5.38</v>
      </c>
      <c r="AJ8" s="2">
        <v>5.42</v>
      </c>
      <c r="AK8" s="2">
        <v>5.63</v>
      </c>
      <c r="AL8" s="2">
        <v>6.36</v>
      </c>
      <c r="AM8" s="2">
        <v>5.3</v>
      </c>
      <c r="AN8" s="2">
        <v>5.71</v>
      </c>
      <c r="AO8" s="2">
        <v>6.19</v>
      </c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</row>
    <row r="9" spans="1:130">
      <c r="A9" s="15" t="s">
        <v>3</v>
      </c>
      <c r="B9" s="2" t="s">
        <v>115</v>
      </c>
      <c r="C9" s="2" t="s">
        <v>115</v>
      </c>
      <c r="D9" s="2" t="s">
        <v>115</v>
      </c>
      <c r="E9" s="2">
        <v>0.21</v>
      </c>
      <c r="F9" s="2" t="s">
        <v>115</v>
      </c>
      <c r="G9" s="2">
        <v>0.23</v>
      </c>
      <c r="H9" s="2" t="s">
        <v>115</v>
      </c>
      <c r="I9" s="2">
        <v>0.21</v>
      </c>
      <c r="J9" s="2">
        <v>0.24</v>
      </c>
      <c r="K9" s="2" t="s">
        <v>115</v>
      </c>
      <c r="L9" s="2">
        <v>0.21</v>
      </c>
      <c r="M9" s="2" t="s">
        <v>115</v>
      </c>
      <c r="N9" s="2" t="s">
        <v>115</v>
      </c>
      <c r="O9" s="2" t="s">
        <v>115</v>
      </c>
      <c r="P9" s="2" t="s">
        <v>115</v>
      </c>
      <c r="Q9" s="2" t="s">
        <v>115</v>
      </c>
      <c r="R9" s="2">
        <v>0.21</v>
      </c>
      <c r="S9" s="2" t="s">
        <v>115</v>
      </c>
      <c r="T9" s="2" t="s">
        <v>115</v>
      </c>
      <c r="U9" s="2">
        <v>0.24</v>
      </c>
      <c r="V9" s="2" t="s">
        <v>115</v>
      </c>
      <c r="W9" s="2">
        <v>0.23</v>
      </c>
      <c r="X9" s="2" t="s">
        <v>115</v>
      </c>
      <c r="Y9" s="2" t="s">
        <v>115</v>
      </c>
      <c r="Z9" s="2" t="s">
        <v>115</v>
      </c>
      <c r="AA9" s="2">
        <v>0.21</v>
      </c>
      <c r="AB9" s="2" t="s">
        <v>115</v>
      </c>
      <c r="AC9" s="2" t="s">
        <v>115</v>
      </c>
      <c r="AD9" s="2" t="s">
        <v>115</v>
      </c>
      <c r="AE9" s="2" t="s">
        <v>115</v>
      </c>
      <c r="AF9" s="2">
        <v>0.23</v>
      </c>
      <c r="AG9" s="2" t="s">
        <v>115</v>
      </c>
      <c r="AH9" s="2" t="s">
        <v>115</v>
      </c>
      <c r="AI9" s="2" t="s">
        <v>115</v>
      </c>
      <c r="AJ9" s="2" t="s">
        <v>115</v>
      </c>
      <c r="AK9" s="2" t="s">
        <v>115</v>
      </c>
      <c r="AL9" s="2" t="s">
        <v>115</v>
      </c>
      <c r="AM9" s="2" t="s">
        <v>115</v>
      </c>
      <c r="AN9" s="2" t="s">
        <v>115</v>
      </c>
      <c r="AO9" s="2" t="s">
        <v>115</v>
      </c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</row>
    <row r="10" spans="1:130">
      <c r="A10" s="15" t="s">
        <v>2</v>
      </c>
      <c r="B10" s="2">
        <v>0.92</v>
      </c>
      <c r="C10" s="2">
        <v>0.78</v>
      </c>
      <c r="D10" s="2">
        <v>0.81</v>
      </c>
      <c r="E10" s="2">
        <v>0.8</v>
      </c>
      <c r="F10" s="2">
        <v>0.73</v>
      </c>
      <c r="G10" s="2">
        <v>0.75</v>
      </c>
      <c r="H10" s="2">
        <v>0.94</v>
      </c>
      <c r="I10" s="2">
        <v>0.8</v>
      </c>
      <c r="J10" s="2">
        <v>0.57999999999999996</v>
      </c>
      <c r="K10" s="2">
        <v>0.88</v>
      </c>
      <c r="L10" s="2">
        <v>1.1499999999999999</v>
      </c>
      <c r="M10" s="2">
        <v>0.76</v>
      </c>
      <c r="N10" s="2">
        <v>0.8</v>
      </c>
      <c r="O10" s="2">
        <v>0.59</v>
      </c>
      <c r="P10" s="2">
        <v>0.62</v>
      </c>
      <c r="Q10" s="2">
        <v>0.77</v>
      </c>
      <c r="R10" s="2">
        <v>0.88</v>
      </c>
      <c r="S10" s="2">
        <v>0.85</v>
      </c>
      <c r="T10" s="2">
        <v>0.42</v>
      </c>
      <c r="U10" s="2">
        <v>0.81</v>
      </c>
      <c r="V10" s="2">
        <v>0.65</v>
      </c>
      <c r="W10" s="2">
        <v>0.57999999999999996</v>
      </c>
      <c r="X10" s="2">
        <v>0.84</v>
      </c>
      <c r="Y10" s="2">
        <v>0.85</v>
      </c>
      <c r="Z10" s="2">
        <v>0.84</v>
      </c>
      <c r="AA10" s="2">
        <v>0.81</v>
      </c>
      <c r="AB10" s="2">
        <v>0.61</v>
      </c>
      <c r="AC10" s="2">
        <v>0.82</v>
      </c>
      <c r="AD10" s="2">
        <v>0.97</v>
      </c>
      <c r="AE10" s="2">
        <v>1.0900000000000001</v>
      </c>
      <c r="AF10" s="2">
        <v>0.87</v>
      </c>
      <c r="AG10" s="2">
        <v>0.79</v>
      </c>
      <c r="AH10" s="2">
        <v>0.67</v>
      </c>
      <c r="AI10" s="2">
        <v>0.87</v>
      </c>
      <c r="AJ10" s="2">
        <v>0.9</v>
      </c>
      <c r="AK10" s="2">
        <v>0.8</v>
      </c>
      <c r="AL10" s="2">
        <v>0.88</v>
      </c>
      <c r="AM10" s="2">
        <v>0.99</v>
      </c>
      <c r="AN10" s="2">
        <v>0.65</v>
      </c>
      <c r="AO10" s="2">
        <v>0.61</v>
      </c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</row>
    <row r="11" spans="1:130">
      <c r="A11" s="15" t="s">
        <v>0</v>
      </c>
      <c r="B11" s="2">
        <v>4.9800000000000004</v>
      </c>
      <c r="C11" s="2">
        <v>4.57</v>
      </c>
      <c r="D11" s="2">
        <v>4.93</v>
      </c>
      <c r="E11" s="2">
        <v>4.82</v>
      </c>
      <c r="F11" s="2">
        <v>4.7</v>
      </c>
      <c r="G11" s="2">
        <v>3.97</v>
      </c>
      <c r="H11" s="2">
        <v>4.9800000000000004</v>
      </c>
      <c r="I11" s="2">
        <v>4.3</v>
      </c>
      <c r="J11" s="2">
        <v>4.97</v>
      </c>
      <c r="K11" s="2">
        <v>4.17</v>
      </c>
      <c r="L11" s="2">
        <v>5.69</v>
      </c>
      <c r="M11" s="2">
        <v>4.08</v>
      </c>
      <c r="N11" s="2">
        <v>4.26</v>
      </c>
      <c r="O11" s="2">
        <v>4.41</v>
      </c>
      <c r="P11" s="2">
        <v>4.4400000000000004</v>
      </c>
      <c r="Q11" s="2">
        <v>4.46</v>
      </c>
      <c r="R11" s="2">
        <v>3.83</v>
      </c>
      <c r="S11" s="2">
        <v>4.9400000000000004</v>
      </c>
      <c r="T11" s="2">
        <v>4.5999999999999996</v>
      </c>
      <c r="U11" s="2">
        <v>3.58</v>
      </c>
      <c r="V11" s="2">
        <v>3.78</v>
      </c>
      <c r="W11" s="2">
        <v>4.62</v>
      </c>
      <c r="X11" s="2">
        <v>5.07</v>
      </c>
      <c r="Y11" s="2">
        <v>4.4400000000000004</v>
      </c>
      <c r="Z11" s="2">
        <v>4.51</v>
      </c>
      <c r="AA11" s="2">
        <v>4.5599999999999996</v>
      </c>
      <c r="AB11" s="2">
        <v>4.43</v>
      </c>
      <c r="AC11" s="2">
        <v>5.64</v>
      </c>
      <c r="AD11" s="2">
        <v>4.9000000000000004</v>
      </c>
      <c r="AE11" s="2">
        <v>4.8600000000000003</v>
      </c>
      <c r="AF11" s="2">
        <v>5.29</v>
      </c>
      <c r="AG11" s="2">
        <v>4.32</v>
      </c>
      <c r="AH11" s="2">
        <v>5.24</v>
      </c>
      <c r="AI11" s="2">
        <v>4.97</v>
      </c>
      <c r="AJ11" s="2">
        <v>5.03</v>
      </c>
      <c r="AK11" s="2">
        <v>4.74</v>
      </c>
      <c r="AL11" s="2">
        <v>4.92</v>
      </c>
      <c r="AM11" s="2">
        <v>5.44</v>
      </c>
      <c r="AN11" s="2">
        <v>4.29</v>
      </c>
      <c r="AO11" s="2">
        <v>3.79</v>
      </c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</row>
    <row r="12" spans="1:130" ht="18">
      <c r="A12" s="14" t="s">
        <v>119</v>
      </c>
      <c r="B12" s="2">
        <v>3.22</v>
      </c>
      <c r="C12" s="2">
        <v>3.11</v>
      </c>
      <c r="D12" s="2">
        <v>2.86</v>
      </c>
      <c r="E12" s="2">
        <v>3.18</v>
      </c>
      <c r="F12" s="2">
        <v>3.24</v>
      </c>
      <c r="G12" s="2">
        <v>3.14</v>
      </c>
      <c r="H12" s="2">
        <v>3.49</v>
      </c>
      <c r="I12" s="2">
        <v>3.13</v>
      </c>
      <c r="J12" s="2">
        <v>3.29</v>
      </c>
      <c r="K12" s="2">
        <v>3.47</v>
      </c>
      <c r="L12" s="2">
        <v>3.03</v>
      </c>
      <c r="M12" s="2">
        <v>3.28</v>
      </c>
      <c r="N12" s="2">
        <v>2.97</v>
      </c>
      <c r="O12" s="2">
        <v>3.1</v>
      </c>
      <c r="P12" s="2">
        <v>3.52</v>
      </c>
      <c r="Q12" s="2">
        <v>3.16</v>
      </c>
      <c r="R12" s="2">
        <v>3.55</v>
      </c>
      <c r="S12" s="2">
        <v>3.22</v>
      </c>
      <c r="T12" s="2">
        <v>3.78</v>
      </c>
      <c r="U12" s="2">
        <v>3.65</v>
      </c>
      <c r="V12" s="2">
        <v>3.71</v>
      </c>
      <c r="W12" s="2">
        <v>3.28</v>
      </c>
      <c r="X12" s="2">
        <v>3.55</v>
      </c>
      <c r="Y12" s="2">
        <v>3.58</v>
      </c>
      <c r="Z12" s="2">
        <v>3.55</v>
      </c>
      <c r="AA12" s="2">
        <v>3.62</v>
      </c>
      <c r="AB12" s="2">
        <v>3.08</v>
      </c>
      <c r="AC12" s="2">
        <v>3.03</v>
      </c>
      <c r="AD12" s="2">
        <v>2.89</v>
      </c>
      <c r="AE12" s="2">
        <v>3.38</v>
      </c>
      <c r="AF12" s="2">
        <v>3.1</v>
      </c>
      <c r="AG12" s="2">
        <v>3.41</v>
      </c>
      <c r="AH12" s="2">
        <v>3.1</v>
      </c>
      <c r="AI12" s="2">
        <v>2.91</v>
      </c>
      <c r="AJ12" s="2">
        <v>2.89</v>
      </c>
      <c r="AK12" s="2">
        <v>2.87</v>
      </c>
      <c r="AL12" s="2">
        <v>3.4</v>
      </c>
      <c r="AM12" s="2">
        <v>2.67</v>
      </c>
      <c r="AN12" s="2">
        <v>3.47</v>
      </c>
      <c r="AO12" s="2">
        <v>3.37</v>
      </c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</row>
    <row r="13" spans="1:130" ht="18">
      <c r="A13" s="14" t="s">
        <v>120</v>
      </c>
      <c r="B13" s="2">
        <v>7.54</v>
      </c>
      <c r="C13" s="2">
        <v>8.06</v>
      </c>
      <c r="D13" s="2">
        <v>7.56</v>
      </c>
      <c r="E13" s="2">
        <v>8.59</v>
      </c>
      <c r="F13" s="2">
        <v>8.2799999999999994</v>
      </c>
      <c r="G13" s="2">
        <v>8.24</v>
      </c>
      <c r="H13" s="2">
        <v>7.35</v>
      </c>
      <c r="I13" s="2">
        <v>7.57</v>
      </c>
      <c r="J13" s="2">
        <v>7.53</v>
      </c>
      <c r="K13" s="2">
        <v>8.1999999999999993</v>
      </c>
      <c r="L13" s="2">
        <v>7.7</v>
      </c>
      <c r="M13" s="2">
        <v>8.1199999999999992</v>
      </c>
      <c r="N13" s="2">
        <v>7.86</v>
      </c>
      <c r="O13" s="2">
        <v>8.4</v>
      </c>
      <c r="P13" s="2">
        <v>7.18</v>
      </c>
      <c r="Q13" s="2">
        <v>8</v>
      </c>
      <c r="R13" s="2">
        <v>8.58</v>
      </c>
      <c r="S13" s="2">
        <v>7.01</v>
      </c>
      <c r="T13" s="2">
        <v>7.56</v>
      </c>
      <c r="U13" s="2">
        <v>8.17</v>
      </c>
      <c r="V13" s="2">
        <v>8.32</v>
      </c>
      <c r="W13" s="2">
        <v>7.49</v>
      </c>
      <c r="X13" s="2">
        <v>7.08</v>
      </c>
      <c r="Y13" s="2">
        <v>7.32</v>
      </c>
      <c r="Z13" s="2">
        <v>7.19</v>
      </c>
      <c r="AA13" s="2">
        <v>7.1</v>
      </c>
      <c r="AB13" s="2">
        <v>7.86</v>
      </c>
      <c r="AC13" s="2">
        <v>8.1199999999999992</v>
      </c>
      <c r="AD13" s="2">
        <v>8.2100000000000009</v>
      </c>
      <c r="AE13" s="2">
        <v>7.5</v>
      </c>
      <c r="AF13" s="2">
        <v>7.52</v>
      </c>
      <c r="AG13" s="2">
        <v>8.1999999999999993</v>
      </c>
      <c r="AH13" s="2">
        <v>8.14</v>
      </c>
      <c r="AI13" s="2">
        <v>8.14</v>
      </c>
      <c r="AJ13" s="2">
        <v>8.18</v>
      </c>
      <c r="AK13" s="2">
        <v>7.71</v>
      </c>
      <c r="AL13" s="2">
        <v>7.63</v>
      </c>
      <c r="AM13" s="2">
        <v>7.61</v>
      </c>
      <c r="AN13" s="2">
        <v>7.88</v>
      </c>
      <c r="AO13" s="2">
        <v>8.26</v>
      </c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</row>
    <row r="14" spans="1:130" ht="18">
      <c r="A14" s="14" t="s">
        <v>121</v>
      </c>
      <c r="B14" s="2">
        <v>0.51</v>
      </c>
      <c r="C14" s="2">
        <v>0.39</v>
      </c>
      <c r="D14" s="2">
        <v>0.7</v>
      </c>
      <c r="E14" s="2">
        <v>0.66</v>
      </c>
      <c r="F14" s="2">
        <v>0.54</v>
      </c>
      <c r="G14" s="2">
        <v>0.37</v>
      </c>
      <c r="H14" s="2">
        <v>0.4</v>
      </c>
      <c r="I14" s="2">
        <v>0.48</v>
      </c>
      <c r="J14" s="2">
        <v>0.53</v>
      </c>
      <c r="K14" s="2">
        <v>0.39</v>
      </c>
      <c r="L14" s="2">
        <v>0.5</v>
      </c>
      <c r="M14" s="2">
        <v>0.48</v>
      </c>
      <c r="N14" s="2">
        <v>0.6</v>
      </c>
      <c r="O14" s="2">
        <v>0.57999999999999996</v>
      </c>
      <c r="P14" s="2">
        <v>0.44</v>
      </c>
      <c r="Q14" s="2">
        <v>0.48</v>
      </c>
      <c r="R14" s="2">
        <v>0.49</v>
      </c>
      <c r="S14" s="2">
        <v>0.56000000000000005</v>
      </c>
      <c r="T14" s="2">
        <v>0.64</v>
      </c>
      <c r="U14" s="2">
        <v>0.49</v>
      </c>
      <c r="V14" s="2">
        <v>0.49</v>
      </c>
      <c r="W14" s="2">
        <v>0.47</v>
      </c>
      <c r="X14" s="2">
        <v>0.42</v>
      </c>
      <c r="Y14" s="2">
        <v>0.53</v>
      </c>
      <c r="Z14" s="2">
        <v>0.53</v>
      </c>
      <c r="AA14" s="2">
        <v>0.48</v>
      </c>
      <c r="AB14" s="2">
        <v>0.47</v>
      </c>
      <c r="AC14" s="2">
        <v>0.49</v>
      </c>
      <c r="AD14" s="2">
        <v>0.41</v>
      </c>
      <c r="AE14" s="2">
        <v>0.51</v>
      </c>
      <c r="AF14" s="2">
        <v>0.47</v>
      </c>
      <c r="AG14" s="2">
        <v>0.49</v>
      </c>
      <c r="AH14" s="2">
        <v>0.53</v>
      </c>
      <c r="AI14" s="2">
        <v>0.38</v>
      </c>
      <c r="AJ14" s="2">
        <v>0.42</v>
      </c>
      <c r="AK14" s="2">
        <v>0.45</v>
      </c>
      <c r="AL14" s="2">
        <v>0.49</v>
      </c>
      <c r="AM14" s="2">
        <v>0.36</v>
      </c>
      <c r="AN14" s="2">
        <v>0.74</v>
      </c>
      <c r="AO14" s="2">
        <v>0.78</v>
      </c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</row>
    <row r="15" spans="1:130" ht="18">
      <c r="A15" s="14" t="s">
        <v>123</v>
      </c>
      <c r="B15" s="2" t="s">
        <v>115</v>
      </c>
      <c r="C15" s="2" t="s">
        <v>115</v>
      </c>
      <c r="D15" s="2" t="s">
        <v>115</v>
      </c>
      <c r="E15" s="2" t="s">
        <v>115</v>
      </c>
      <c r="F15" s="2" t="s">
        <v>115</v>
      </c>
      <c r="G15" s="2" t="s">
        <v>115</v>
      </c>
      <c r="H15" s="2" t="s">
        <v>115</v>
      </c>
      <c r="I15" s="2" t="s">
        <v>115</v>
      </c>
      <c r="J15" s="2" t="s">
        <v>115</v>
      </c>
      <c r="K15" s="2" t="s">
        <v>115</v>
      </c>
      <c r="L15" s="2" t="s">
        <v>115</v>
      </c>
      <c r="M15" s="2" t="s">
        <v>115</v>
      </c>
      <c r="N15" s="2" t="s">
        <v>115</v>
      </c>
      <c r="O15" s="2" t="s">
        <v>115</v>
      </c>
      <c r="P15" s="2" t="s">
        <v>115</v>
      </c>
      <c r="Q15" s="2" t="s">
        <v>115</v>
      </c>
      <c r="R15" s="2" t="s">
        <v>115</v>
      </c>
      <c r="S15" s="2" t="s">
        <v>115</v>
      </c>
      <c r="T15" s="2" t="s">
        <v>115</v>
      </c>
      <c r="U15" s="2">
        <v>0.23</v>
      </c>
      <c r="V15" s="2" t="s">
        <v>115</v>
      </c>
      <c r="W15" s="2" t="s">
        <v>115</v>
      </c>
      <c r="X15" s="2" t="s">
        <v>115</v>
      </c>
      <c r="Y15" s="2" t="s">
        <v>115</v>
      </c>
      <c r="Z15" s="2" t="s">
        <v>115</v>
      </c>
      <c r="AA15" s="2" t="s">
        <v>115</v>
      </c>
      <c r="AB15" s="2" t="s">
        <v>115</v>
      </c>
      <c r="AC15" s="2" t="s">
        <v>115</v>
      </c>
      <c r="AD15" s="2" t="s">
        <v>115</v>
      </c>
      <c r="AE15" s="2" t="s">
        <v>115</v>
      </c>
      <c r="AF15" s="2" t="s">
        <v>115</v>
      </c>
      <c r="AG15" s="2" t="s">
        <v>115</v>
      </c>
      <c r="AH15" s="2" t="s">
        <v>115</v>
      </c>
      <c r="AI15" s="2" t="s">
        <v>115</v>
      </c>
      <c r="AJ15" s="2" t="s">
        <v>115</v>
      </c>
      <c r="AK15" s="2" t="s">
        <v>115</v>
      </c>
      <c r="AL15" s="2" t="s">
        <v>115</v>
      </c>
      <c r="AM15" s="2" t="s">
        <v>115</v>
      </c>
      <c r="AN15" s="2" t="s">
        <v>115</v>
      </c>
      <c r="AO15" s="2" t="s">
        <v>115</v>
      </c>
      <c r="AP15" s="1"/>
      <c r="AQ15" s="1"/>
      <c r="AR15" s="1"/>
      <c r="AS15" s="1"/>
      <c r="AT15" s="1"/>
      <c r="AU15" s="1"/>
      <c r="AV15" s="1"/>
      <c r="AW15" s="1"/>
      <c r="AX15" s="1"/>
      <c r="AZ15" s="1"/>
      <c r="BA15" s="1"/>
      <c r="BB15" s="1"/>
    </row>
    <row r="16" spans="1:130">
      <c r="A16" s="15" t="s">
        <v>1</v>
      </c>
      <c r="B16" s="2">
        <v>0.62</v>
      </c>
      <c r="C16" s="2">
        <v>0.57999999999999996</v>
      </c>
      <c r="D16" s="2">
        <v>0.53</v>
      </c>
      <c r="E16" s="2">
        <v>0.64</v>
      </c>
      <c r="F16" s="2">
        <v>0.68</v>
      </c>
      <c r="G16" s="2">
        <v>0.85</v>
      </c>
      <c r="H16" s="2">
        <v>0.62</v>
      </c>
      <c r="I16" s="2">
        <v>0.72</v>
      </c>
      <c r="J16" s="2">
        <v>0.71</v>
      </c>
      <c r="K16" s="2">
        <v>0.71</v>
      </c>
      <c r="L16" s="2">
        <v>0.54</v>
      </c>
      <c r="M16" s="2">
        <v>0.56999999999999995</v>
      </c>
      <c r="N16" s="2">
        <v>0.6</v>
      </c>
      <c r="O16" s="2">
        <v>0.73</v>
      </c>
      <c r="P16" s="2">
        <v>0.53</v>
      </c>
      <c r="Q16" s="2">
        <v>0.57999999999999996</v>
      </c>
      <c r="R16" s="2">
        <v>0.73</v>
      </c>
      <c r="S16" s="2">
        <v>0.68</v>
      </c>
      <c r="T16" s="2">
        <v>0.59</v>
      </c>
      <c r="U16" s="2">
        <v>0.71</v>
      </c>
      <c r="V16" s="2">
        <v>0.8</v>
      </c>
      <c r="W16" s="2">
        <v>0.81</v>
      </c>
      <c r="X16" s="2">
        <v>0.62</v>
      </c>
      <c r="Y16" s="2">
        <v>0.73</v>
      </c>
      <c r="Z16" s="2">
        <v>0.68</v>
      </c>
      <c r="AA16" s="2">
        <v>0.64</v>
      </c>
      <c r="AB16" s="2">
        <v>0.56999999999999995</v>
      </c>
      <c r="AC16" s="2">
        <v>0.67</v>
      </c>
      <c r="AD16" s="2">
        <v>0.66</v>
      </c>
      <c r="AE16" s="2">
        <v>0.64</v>
      </c>
      <c r="AF16" s="2">
        <v>0.61</v>
      </c>
      <c r="AG16" s="2">
        <v>0.6</v>
      </c>
      <c r="AH16" s="2">
        <v>0.66</v>
      </c>
      <c r="AI16" s="2">
        <v>0.56999999999999995</v>
      </c>
      <c r="AJ16" s="2">
        <v>0.55000000000000004</v>
      </c>
      <c r="AK16" s="2">
        <v>0.52</v>
      </c>
      <c r="AL16" s="2">
        <v>0.59</v>
      </c>
      <c r="AM16" s="2">
        <v>0.49</v>
      </c>
      <c r="AN16" s="2">
        <v>0.64</v>
      </c>
      <c r="AO16" s="2">
        <v>0.82</v>
      </c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</row>
    <row r="17" spans="1:130">
      <c r="A17" s="14" t="s">
        <v>4</v>
      </c>
      <c r="B17" s="2">
        <f>SUM(B4:B16)</f>
        <v>98.100000000000023</v>
      </c>
      <c r="C17" s="2">
        <f t="shared" ref="C17:AO17" si="0">SUM(C4:C16)</f>
        <v>97.21</v>
      </c>
      <c r="D17" s="2">
        <f t="shared" si="0"/>
        <v>96.840000000000032</v>
      </c>
      <c r="E17" s="2">
        <f t="shared" si="0"/>
        <v>97.54</v>
      </c>
      <c r="F17" s="2">
        <f t="shared" si="0"/>
        <v>97.230000000000018</v>
      </c>
      <c r="G17" s="2">
        <f t="shared" si="0"/>
        <v>98.649999999999991</v>
      </c>
      <c r="H17" s="2">
        <f t="shared" si="0"/>
        <v>96.98</v>
      </c>
      <c r="I17" s="2">
        <f t="shared" si="0"/>
        <v>98.399999999999991</v>
      </c>
      <c r="J17" s="2">
        <f t="shared" si="0"/>
        <v>98.210000000000008</v>
      </c>
      <c r="K17" s="2">
        <f t="shared" si="0"/>
        <v>97.86</v>
      </c>
      <c r="L17" s="2">
        <f t="shared" si="0"/>
        <v>96.61</v>
      </c>
      <c r="M17" s="2">
        <f t="shared" si="0"/>
        <v>98.34</v>
      </c>
      <c r="N17" s="2">
        <f t="shared" si="0"/>
        <v>97.51</v>
      </c>
      <c r="O17" s="2">
        <f t="shared" si="0"/>
        <v>98.57</v>
      </c>
      <c r="P17" s="2">
        <f t="shared" si="0"/>
        <v>95.69</v>
      </c>
      <c r="Q17" s="2">
        <f t="shared" si="0"/>
        <v>97.11</v>
      </c>
      <c r="R17" s="2">
        <f t="shared" si="0"/>
        <v>97.949999999999974</v>
      </c>
      <c r="S17" s="2">
        <f t="shared" si="0"/>
        <v>97.1</v>
      </c>
      <c r="T17" s="2">
        <f t="shared" si="0"/>
        <v>96.51</v>
      </c>
      <c r="U17" s="2">
        <f t="shared" si="0"/>
        <v>95.71</v>
      </c>
      <c r="V17" s="2">
        <f t="shared" si="0"/>
        <v>98.59</v>
      </c>
      <c r="W17" s="2">
        <f t="shared" si="0"/>
        <v>98</v>
      </c>
      <c r="X17" s="2">
        <f t="shared" si="0"/>
        <v>97.2</v>
      </c>
      <c r="Y17" s="2">
        <f t="shared" si="0"/>
        <v>97.74</v>
      </c>
      <c r="Z17" s="2">
        <f t="shared" si="0"/>
        <v>97.45</v>
      </c>
      <c r="AA17" s="2">
        <f t="shared" si="0"/>
        <v>97.62</v>
      </c>
      <c r="AB17" s="2">
        <f t="shared" si="0"/>
        <v>96.84</v>
      </c>
      <c r="AC17" s="2">
        <f t="shared" si="0"/>
        <v>97.21</v>
      </c>
      <c r="AD17" s="2">
        <f t="shared" si="0"/>
        <v>96.68</v>
      </c>
      <c r="AE17" s="2">
        <f t="shared" si="0"/>
        <v>97.530000000000015</v>
      </c>
      <c r="AF17" s="2">
        <f t="shared" si="0"/>
        <v>97.100000000000009</v>
      </c>
      <c r="AG17" s="2">
        <f t="shared" si="0"/>
        <v>96.28</v>
      </c>
      <c r="AH17" s="2">
        <f t="shared" si="0"/>
        <v>96.689999999999984</v>
      </c>
      <c r="AI17" s="2">
        <f t="shared" si="0"/>
        <v>96.84999999999998</v>
      </c>
      <c r="AJ17" s="2">
        <f t="shared" si="0"/>
        <v>97.22</v>
      </c>
      <c r="AK17" s="2">
        <f t="shared" si="0"/>
        <v>95.249999999999986</v>
      </c>
      <c r="AL17" s="2">
        <f t="shared" si="0"/>
        <v>96.63</v>
      </c>
      <c r="AM17" s="2">
        <f t="shared" si="0"/>
        <v>96.829999999999984</v>
      </c>
      <c r="AN17" s="2">
        <f t="shared" si="0"/>
        <v>97.19</v>
      </c>
      <c r="AO17" s="2">
        <f t="shared" si="0"/>
        <v>96.070000000000007</v>
      </c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</row>
    <row r="18" spans="1:130">
      <c r="A18" s="1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</row>
    <row r="19" spans="1:130" ht="18">
      <c r="A19" s="14" t="s">
        <v>116</v>
      </c>
      <c r="B19" s="3">
        <f>B4/B$17*100</f>
        <v>55.963302752293565</v>
      </c>
      <c r="C19" s="3">
        <f t="shared" ref="C19:AO25" si="1">C4/C$17*100</f>
        <v>56.547680279806613</v>
      </c>
      <c r="D19" s="3">
        <f t="shared" si="1"/>
        <v>56.340355225113569</v>
      </c>
      <c r="E19" s="3">
        <f t="shared" si="1"/>
        <v>55.443920442895219</v>
      </c>
      <c r="F19" s="3">
        <f t="shared" si="1"/>
        <v>55.764681682608241</v>
      </c>
      <c r="G19" s="3">
        <f t="shared" si="1"/>
        <v>56.168271667511405</v>
      </c>
      <c r="H19" s="3">
        <f t="shared" si="1"/>
        <v>55.815632089090542</v>
      </c>
      <c r="I19" s="3">
        <f t="shared" si="1"/>
        <v>56.199186991869922</v>
      </c>
      <c r="J19" s="3">
        <f t="shared" si="1"/>
        <v>55.808980755523876</v>
      </c>
      <c r="K19" s="3">
        <f t="shared" si="1"/>
        <v>56.386674841610464</v>
      </c>
      <c r="L19" s="3">
        <f t="shared" si="1"/>
        <v>55.615360728703031</v>
      </c>
      <c r="M19" s="3">
        <f t="shared" si="1"/>
        <v>56.680902989627825</v>
      </c>
      <c r="N19" s="3">
        <f t="shared" si="1"/>
        <v>56.404471336273197</v>
      </c>
      <c r="O19" s="3">
        <f t="shared" si="1"/>
        <v>56.924013391498427</v>
      </c>
      <c r="P19" s="3">
        <f t="shared" si="1"/>
        <v>56.54718361375275</v>
      </c>
      <c r="Q19" s="3">
        <f t="shared" si="1"/>
        <v>56.513232416846883</v>
      </c>
      <c r="R19" s="3">
        <f t="shared" si="1"/>
        <v>56.079632465543661</v>
      </c>
      <c r="S19" s="3">
        <f t="shared" si="1"/>
        <v>55.715756951596298</v>
      </c>
      <c r="T19" s="3">
        <f t="shared" si="1"/>
        <v>56.947466583773696</v>
      </c>
      <c r="U19" s="3">
        <f t="shared" si="1"/>
        <v>56.315954445721452</v>
      </c>
      <c r="V19" s="3">
        <f t="shared" si="1"/>
        <v>56.577746221726343</v>
      </c>
      <c r="W19" s="3">
        <f t="shared" si="1"/>
        <v>55.948979591836732</v>
      </c>
      <c r="X19" s="3">
        <f t="shared" si="1"/>
        <v>55.946502057613166</v>
      </c>
      <c r="Y19" s="3">
        <f t="shared" si="1"/>
        <v>56.108041743400861</v>
      </c>
      <c r="Z19" s="3">
        <f t="shared" si="1"/>
        <v>56.19291944586967</v>
      </c>
      <c r="AA19" s="3">
        <f t="shared" si="1"/>
        <v>56.16676910469166</v>
      </c>
      <c r="AB19" s="3">
        <f t="shared" si="1"/>
        <v>56.774060305658814</v>
      </c>
      <c r="AC19" s="3">
        <f t="shared" si="1"/>
        <v>55.42639646126942</v>
      </c>
      <c r="AD19" s="3">
        <f t="shared" si="1"/>
        <v>55.730244104261487</v>
      </c>
      <c r="AE19" s="3">
        <f t="shared" si="1"/>
        <v>55.828975699784678</v>
      </c>
      <c r="AF19" s="3">
        <f t="shared" si="1"/>
        <v>55.550978372811535</v>
      </c>
      <c r="AG19" s="3">
        <f t="shared" si="1"/>
        <v>56.377233070211886</v>
      </c>
      <c r="AH19" s="3">
        <f t="shared" si="1"/>
        <v>56.127831213155453</v>
      </c>
      <c r="AI19" s="3">
        <f t="shared" si="1"/>
        <v>56.499741868869393</v>
      </c>
      <c r="AJ19" s="3">
        <f t="shared" si="1"/>
        <v>56.572721662209425</v>
      </c>
      <c r="AK19" s="3">
        <f t="shared" si="1"/>
        <v>56.577427821522321</v>
      </c>
      <c r="AL19" s="3">
        <f t="shared" si="1"/>
        <v>55.831522301562664</v>
      </c>
      <c r="AM19" s="3">
        <f t="shared" si="1"/>
        <v>56.428792729525981</v>
      </c>
      <c r="AN19" s="3">
        <f t="shared" si="1"/>
        <v>56.291799567856785</v>
      </c>
      <c r="AO19" s="3">
        <f t="shared" si="1"/>
        <v>56.458832101592584</v>
      </c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1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</row>
    <row r="20" spans="1:130" ht="18">
      <c r="A20" s="14" t="s">
        <v>117</v>
      </c>
      <c r="B20" s="2">
        <f t="shared" ref="B20:Q31" si="2">B5/B$17*100</f>
        <v>0.60142711518858294</v>
      </c>
      <c r="C20" s="2">
        <f t="shared" si="2"/>
        <v>0.55549840551383611</v>
      </c>
      <c r="D20" s="2">
        <f t="shared" si="2"/>
        <v>0.60925237505163132</v>
      </c>
      <c r="E20" s="2">
        <f t="shared" si="2"/>
        <v>0.62538445765839656</v>
      </c>
      <c r="F20" s="2">
        <f t="shared" si="2"/>
        <v>0.56566903219171027</v>
      </c>
      <c r="G20" s="2">
        <f t="shared" si="2"/>
        <v>0.63862138874809937</v>
      </c>
      <c r="H20" s="2">
        <f t="shared" si="2"/>
        <v>0.57743864714374105</v>
      </c>
      <c r="I20" s="2">
        <f t="shared" si="2"/>
        <v>0.63008130081300817</v>
      </c>
      <c r="J20" s="2">
        <f t="shared" si="2"/>
        <v>0.49893086243763357</v>
      </c>
      <c r="K20" s="2">
        <f t="shared" si="2"/>
        <v>0.5109339873288371</v>
      </c>
      <c r="L20" s="2">
        <f t="shared" si="2"/>
        <v>0.63140461649932722</v>
      </c>
      <c r="M20" s="2">
        <f t="shared" si="2"/>
        <v>0.58979052267642862</v>
      </c>
      <c r="N20" s="2">
        <f t="shared" si="2"/>
        <v>0.6050661470618397</v>
      </c>
      <c r="O20" s="2">
        <f t="shared" si="2"/>
        <v>0.61884954854418184</v>
      </c>
      <c r="P20" s="2">
        <f t="shared" si="2"/>
        <v>0.59567352910439952</v>
      </c>
      <c r="Q20" s="2">
        <f t="shared" si="2"/>
        <v>0.54577283492946138</v>
      </c>
      <c r="R20" s="2">
        <f t="shared" si="1"/>
        <v>0.56151097498723856</v>
      </c>
      <c r="S20" s="2">
        <f t="shared" si="1"/>
        <v>0.67971163748712671</v>
      </c>
      <c r="T20" s="2">
        <f t="shared" si="1"/>
        <v>0.44554968397057299</v>
      </c>
      <c r="U20" s="2">
        <f t="shared" si="1"/>
        <v>0.59554905443527317</v>
      </c>
      <c r="V20" s="2">
        <f t="shared" si="1"/>
        <v>0.49700781012273043</v>
      </c>
      <c r="W20" s="2">
        <f t="shared" si="1"/>
        <v>0.55102040816326536</v>
      </c>
      <c r="X20" s="2">
        <f t="shared" si="1"/>
        <v>0.53497942386831276</v>
      </c>
      <c r="Y20" s="2">
        <f t="shared" si="1"/>
        <v>0.68549212195621045</v>
      </c>
      <c r="Z20" s="2">
        <f t="shared" si="1"/>
        <v>0.69779374037968189</v>
      </c>
      <c r="AA20" s="2">
        <f t="shared" si="1"/>
        <v>0.66584716246670772</v>
      </c>
      <c r="AB20" s="2">
        <f t="shared" si="1"/>
        <v>0.50598926063610072</v>
      </c>
      <c r="AC20" s="2">
        <f t="shared" si="1"/>
        <v>0.5863594280423825</v>
      </c>
      <c r="AD20" s="2">
        <f t="shared" si="1"/>
        <v>0.66197765825403387</v>
      </c>
      <c r="AE20" s="2">
        <f t="shared" si="1"/>
        <v>0.66646160155849477</v>
      </c>
      <c r="AF20" s="2">
        <f t="shared" si="1"/>
        <v>0.58702368692070028</v>
      </c>
      <c r="AG20" s="2">
        <f t="shared" si="1"/>
        <v>0.55047777316161195</v>
      </c>
      <c r="AH20" s="2">
        <f t="shared" si="1"/>
        <v>0.50677422691074581</v>
      </c>
      <c r="AI20" s="2">
        <f t="shared" si="1"/>
        <v>0.57821373257614883</v>
      </c>
      <c r="AJ20" s="2">
        <f t="shared" si="1"/>
        <v>0.60687101419461009</v>
      </c>
      <c r="AK20" s="2">
        <f t="shared" si="1"/>
        <v>0.55643044619422588</v>
      </c>
      <c r="AL20" s="2">
        <f t="shared" si="1"/>
        <v>0.55883266066439008</v>
      </c>
      <c r="AM20" s="2">
        <f t="shared" si="1"/>
        <v>0.60931529484663849</v>
      </c>
      <c r="AN20" s="2">
        <f t="shared" si="1"/>
        <v>0.58648009054429462</v>
      </c>
      <c r="AO20" s="2">
        <f t="shared" si="1"/>
        <v>0.58290829603414174</v>
      </c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</row>
    <row r="21" spans="1:130" ht="18">
      <c r="A21" s="14" t="s">
        <v>118</v>
      </c>
      <c r="B21" s="3">
        <f t="shared" si="2"/>
        <v>18.878695208970434</v>
      </c>
      <c r="C21" s="3">
        <f t="shared" si="1"/>
        <v>18.701779652299148</v>
      </c>
      <c r="D21" s="3">
        <f t="shared" si="1"/>
        <v>18.824865757951255</v>
      </c>
      <c r="E21" s="3">
        <f t="shared" si="1"/>
        <v>18.115644863645684</v>
      </c>
      <c r="F21" s="3">
        <f t="shared" si="1"/>
        <v>18.379101100483389</v>
      </c>
      <c r="G21" s="3">
        <f t="shared" si="1"/>
        <v>17.546882919412063</v>
      </c>
      <c r="H21" s="3">
        <f t="shared" si="1"/>
        <v>18.777067436584861</v>
      </c>
      <c r="I21" s="3">
        <f t="shared" si="1"/>
        <v>18.343495934959353</v>
      </c>
      <c r="J21" s="3">
        <f t="shared" si="1"/>
        <v>19.346298747581709</v>
      </c>
      <c r="K21" s="3">
        <f t="shared" si="1"/>
        <v>18.240343347639488</v>
      </c>
      <c r="L21" s="3">
        <f t="shared" si="1"/>
        <v>17.720732843390955</v>
      </c>
      <c r="M21" s="3">
        <f t="shared" si="1"/>
        <v>18.659751881228392</v>
      </c>
      <c r="N21" s="3">
        <f t="shared" si="1"/>
        <v>18.387857655625062</v>
      </c>
      <c r="O21" s="3">
        <f t="shared" si="1"/>
        <v>18.991579588109971</v>
      </c>
      <c r="P21" s="3">
        <f t="shared" si="1"/>
        <v>19.615424809279965</v>
      </c>
      <c r="Q21" s="3">
        <f t="shared" si="1"/>
        <v>18.93728761198641</v>
      </c>
      <c r="R21" s="3">
        <f t="shared" si="1"/>
        <v>18.34609494640123</v>
      </c>
      <c r="S21" s="3">
        <f t="shared" si="1"/>
        <v>18.79505664263646</v>
      </c>
      <c r="T21" s="3">
        <f t="shared" si="1"/>
        <v>18.764894829551341</v>
      </c>
      <c r="U21" s="3">
        <f t="shared" si="1"/>
        <v>17.730644655730853</v>
      </c>
      <c r="V21" s="3">
        <f t="shared" si="1"/>
        <v>18.308144842276093</v>
      </c>
      <c r="W21" s="3">
        <f t="shared" si="1"/>
        <v>18.489795918367346</v>
      </c>
      <c r="X21" s="3">
        <f t="shared" si="1"/>
        <v>19.063786008230455</v>
      </c>
      <c r="Y21" s="3">
        <f t="shared" si="1"/>
        <v>18.866380192347044</v>
      </c>
      <c r="Z21" s="3">
        <f t="shared" si="1"/>
        <v>19.025141097998972</v>
      </c>
      <c r="AA21" s="3">
        <f t="shared" si="1"/>
        <v>19.145666871542716</v>
      </c>
      <c r="AB21" s="3">
        <f t="shared" si="1"/>
        <v>19.258570838496485</v>
      </c>
      <c r="AC21" s="3">
        <f t="shared" si="1"/>
        <v>18.002263141652094</v>
      </c>
      <c r="AD21" s="3">
        <f t="shared" si="1"/>
        <v>18.173355399255275</v>
      </c>
      <c r="AE21" s="3">
        <f t="shared" si="1"/>
        <v>17.799651389316104</v>
      </c>
      <c r="AF21" s="3">
        <f t="shared" si="1"/>
        <v>18.640576725025745</v>
      </c>
      <c r="AG21" s="3">
        <f t="shared" si="1"/>
        <v>18.009970918155378</v>
      </c>
      <c r="AH21" s="3">
        <f t="shared" si="1"/>
        <v>18.347295480401286</v>
      </c>
      <c r="AI21" s="3">
        <f t="shared" si="1"/>
        <v>18.94682498709345</v>
      </c>
      <c r="AJ21" s="3">
        <f t="shared" si="1"/>
        <v>18.761571693067268</v>
      </c>
      <c r="AK21" s="3">
        <f t="shared" si="1"/>
        <v>19.013123359580057</v>
      </c>
      <c r="AL21" s="3">
        <f t="shared" si="1"/>
        <v>18.493221566801203</v>
      </c>
      <c r="AM21" s="3">
        <f t="shared" si="1"/>
        <v>19.35350614478984</v>
      </c>
      <c r="AN21" s="3">
        <f t="shared" si="1"/>
        <v>19.065747504887337</v>
      </c>
      <c r="AO21" s="3">
        <f t="shared" si="1"/>
        <v>18.163838867492451</v>
      </c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1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13"/>
      <c r="CH21" s="13"/>
      <c r="CI21" s="1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</row>
    <row r="22" spans="1:130" ht="18">
      <c r="A22" s="14" t="s">
        <v>122</v>
      </c>
      <c r="B22" s="2" t="s">
        <v>115</v>
      </c>
      <c r="C22" s="2" t="s">
        <v>115</v>
      </c>
      <c r="D22" s="2" t="s">
        <v>115</v>
      </c>
      <c r="E22" s="2" t="s">
        <v>115</v>
      </c>
      <c r="F22" s="2" t="s">
        <v>115</v>
      </c>
      <c r="G22" s="2" t="s">
        <v>115</v>
      </c>
      <c r="H22" s="2" t="s">
        <v>115</v>
      </c>
      <c r="I22" s="2" t="s">
        <v>115</v>
      </c>
      <c r="J22" s="2" t="s">
        <v>115</v>
      </c>
      <c r="K22" s="2" t="s">
        <v>115</v>
      </c>
      <c r="L22" s="2" t="s">
        <v>115</v>
      </c>
      <c r="M22" s="2" t="s">
        <v>115</v>
      </c>
      <c r="N22" s="2" t="s">
        <v>115</v>
      </c>
      <c r="O22" s="2" t="s">
        <v>115</v>
      </c>
      <c r="P22" s="2" t="s">
        <v>115</v>
      </c>
      <c r="Q22" s="2" t="s">
        <v>115</v>
      </c>
      <c r="R22" s="2" t="s">
        <v>115</v>
      </c>
      <c r="S22" s="2" t="s">
        <v>115</v>
      </c>
      <c r="T22" s="2" t="s">
        <v>115</v>
      </c>
      <c r="U22" s="2" t="s">
        <v>115</v>
      </c>
      <c r="V22" s="2" t="s">
        <v>115</v>
      </c>
      <c r="W22" s="2" t="s">
        <v>115</v>
      </c>
      <c r="X22" s="2" t="s">
        <v>115</v>
      </c>
      <c r="Y22" s="2" t="s">
        <v>115</v>
      </c>
      <c r="Z22" s="2" t="s">
        <v>115</v>
      </c>
      <c r="AA22" s="2" t="s">
        <v>115</v>
      </c>
      <c r="AB22" s="2" t="s">
        <v>115</v>
      </c>
      <c r="AC22" s="2" t="s">
        <v>115</v>
      </c>
      <c r="AD22" s="2" t="s">
        <v>115</v>
      </c>
      <c r="AE22" s="2" t="s">
        <v>115</v>
      </c>
      <c r="AF22" s="2" t="s">
        <v>115</v>
      </c>
      <c r="AG22" s="2" t="s">
        <v>115</v>
      </c>
      <c r="AH22" s="2" t="s">
        <v>115</v>
      </c>
      <c r="AI22" s="2" t="s">
        <v>115</v>
      </c>
      <c r="AJ22" s="2" t="s">
        <v>115</v>
      </c>
      <c r="AK22" s="2" t="s">
        <v>115</v>
      </c>
      <c r="AL22" s="2" t="s">
        <v>115</v>
      </c>
      <c r="AM22" s="2" t="s">
        <v>115</v>
      </c>
      <c r="AN22" s="2" t="s">
        <v>115</v>
      </c>
      <c r="AO22" s="2" t="s">
        <v>115</v>
      </c>
      <c r="AP22" s="2"/>
      <c r="AQ22" s="2"/>
      <c r="AR22" s="2"/>
      <c r="AS22" s="2"/>
      <c r="AT22" s="2"/>
      <c r="AU22" s="2"/>
      <c r="AV22" s="2"/>
      <c r="AW22" s="2"/>
      <c r="AX22" s="2"/>
      <c r="AY22" s="7"/>
      <c r="AZ22" s="2"/>
      <c r="BA22" s="2"/>
      <c r="BB22" s="2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</row>
    <row r="23" spans="1:130">
      <c r="A23" s="15" t="s">
        <v>49</v>
      </c>
      <c r="B23" s="2">
        <f t="shared" si="2"/>
        <v>6.422018348623852</v>
      </c>
      <c r="C23" s="2">
        <f t="shared" si="1"/>
        <v>6.2030655282378362</v>
      </c>
      <c r="D23" s="2">
        <f t="shared" si="1"/>
        <v>6.2680710450227162</v>
      </c>
      <c r="E23" s="2">
        <f t="shared" si="1"/>
        <v>6.4383842526143127</v>
      </c>
      <c r="F23" s="2">
        <f t="shared" si="1"/>
        <v>6.602900339401419</v>
      </c>
      <c r="G23" s="2">
        <f t="shared" si="1"/>
        <v>7.8560567663456675</v>
      </c>
      <c r="H23" s="2">
        <f t="shared" si="1"/>
        <v>6.4961847803670851</v>
      </c>
      <c r="I23" s="2">
        <f t="shared" si="1"/>
        <v>7.3373983739837403</v>
      </c>
      <c r="J23" s="2">
        <f t="shared" si="1"/>
        <v>6.1704510742286933</v>
      </c>
      <c r="K23" s="2">
        <f t="shared" si="1"/>
        <v>6.6523605150214591</v>
      </c>
      <c r="L23" s="2">
        <f t="shared" si="1"/>
        <v>6.5521167580995758</v>
      </c>
      <c r="M23" s="2">
        <f t="shared" si="1"/>
        <v>6.4876957494407153</v>
      </c>
      <c r="N23" s="2">
        <f t="shared" si="1"/>
        <v>7.0761973130960927</v>
      </c>
      <c r="O23" s="2">
        <f t="shared" si="1"/>
        <v>5.39717966927057</v>
      </c>
      <c r="P23" s="2">
        <f t="shared" si="1"/>
        <v>5.7581774480091958</v>
      </c>
      <c r="Q23" s="2">
        <f t="shared" si="1"/>
        <v>6.0343939862012155</v>
      </c>
      <c r="R23" s="2">
        <f t="shared" si="1"/>
        <v>6.3603879530372662</v>
      </c>
      <c r="S23" s="2">
        <f t="shared" si="1"/>
        <v>7.0339855818743562</v>
      </c>
      <c r="T23" s="2">
        <f t="shared" si="1"/>
        <v>5.6159983421407107</v>
      </c>
      <c r="U23" s="2">
        <f t="shared" si="1"/>
        <v>6.6764183470901681</v>
      </c>
      <c r="V23" s="2">
        <f t="shared" si="1"/>
        <v>6.6132467795922496</v>
      </c>
      <c r="W23" s="2">
        <f t="shared" si="1"/>
        <v>7.1734693877551017</v>
      </c>
      <c r="X23" s="2">
        <f t="shared" si="1"/>
        <v>6.3683127572016467</v>
      </c>
      <c r="Y23" s="2">
        <f t="shared" si="1"/>
        <v>6.4865970943319011</v>
      </c>
      <c r="Z23" s="2">
        <f t="shared" si="1"/>
        <v>6.3314520266803482</v>
      </c>
      <c r="AA23" s="2">
        <f t="shared" si="1"/>
        <v>6.1770129071911493</v>
      </c>
      <c r="AB23" s="2">
        <f t="shared" si="1"/>
        <v>5.8859975216852538</v>
      </c>
      <c r="AC23" s="2">
        <f t="shared" si="1"/>
        <v>6.6762678736755481</v>
      </c>
      <c r="AD23" s="2">
        <f t="shared" si="1"/>
        <v>6.7749275961936277</v>
      </c>
      <c r="AE23" s="2">
        <f t="shared" si="1"/>
        <v>7.2695580846918881</v>
      </c>
      <c r="AF23" s="2">
        <f t="shared" si="1"/>
        <v>6.5911431513903187</v>
      </c>
      <c r="AG23" s="2">
        <f t="shared" si="1"/>
        <v>6.5641877856252595</v>
      </c>
      <c r="AH23" s="2">
        <f t="shared" si="1"/>
        <v>6.0502637294446178</v>
      </c>
      <c r="AI23" s="2">
        <f t="shared" si="1"/>
        <v>5.5549819308208574</v>
      </c>
      <c r="AJ23" s="2">
        <f t="shared" si="1"/>
        <v>5.5749845710759107</v>
      </c>
      <c r="AK23" s="2">
        <f t="shared" si="1"/>
        <v>5.9107611548556438</v>
      </c>
      <c r="AL23" s="2">
        <f t="shared" si="1"/>
        <v>6.5818068922694817</v>
      </c>
      <c r="AM23" s="2">
        <f t="shared" si="1"/>
        <v>5.4735102757409901</v>
      </c>
      <c r="AN23" s="2">
        <f t="shared" si="1"/>
        <v>5.8750900298384607</v>
      </c>
      <c r="AO23" s="2">
        <f t="shared" si="1"/>
        <v>6.4432184865202453</v>
      </c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10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10"/>
      <c r="CH23" s="10"/>
      <c r="CI23" s="10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</row>
    <row r="24" spans="1:130">
      <c r="A24" s="15" t="s">
        <v>3</v>
      </c>
      <c r="B24" s="2" t="s">
        <v>115</v>
      </c>
      <c r="C24" s="2" t="s">
        <v>115</v>
      </c>
      <c r="D24" s="2" t="s">
        <v>115</v>
      </c>
      <c r="E24" s="2">
        <f t="shared" si="1"/>
        <v>0.2152962887020709</v>
      </c>
      <c r="F24" s="2" t="s">
        <v>115</v>
      </c>
      <c r="G24" s="2">
        <f t="shared" si="1"/>
        <v>0.23314749113025851</v>
      </c>
      <c r="H24" s="2" t="s">
        <v>115</v>
      </c>
      <c r="I24" s="2">
        <f t="shared" si="1"/>
        <v>0.21341463414634149</v>
      </c>
      <c r="J24" s="2">
        <f t="shared" si="1"/>
        <v>0.24437429996945317</v>
      </c>
      <c r="K24" s="2" t="s">
        <v>115</v>
      </c>
      <c r="L24" s="2">
        <f t="shared" si="1"/>
        <v>0.21736880240140771</v>
      </c>
      <c r="M24" s="2" t="s">
        <v>115</v>
      </c>
      <c r="N24" s="2" t="s">
        <v>115</v>
      </c>
      <c r="O24" s="2" t="s">
        <v>115</v>
      </c>
      <c r="P24" s="2" t="s">
        <v>115</v>
      </c>
      <c r="Q24" s="2" t="s">
        <v>115</v>
      </c>
      <c r="R24" s="2">
        <f t="shared" si="1"/>
        <v>0.21439509954058197</v>
      </c>
      <c r="S24" s="2" t="s">
        <v>115</v>
      </c>
      <c r="T24" s="2" t="s">
        <v>115</v>
      </c>
      <c r="U24" s="2">
        <f t="shared" si="1"/>
        <v>0.25075749660432556</v>
      </c>
      <c r="V24" s="2" t="s">
        <v>115</v>
      </c>
      <c r="W24" s="2">
        <f t="shared" si="1"/>
        <v>0.23469387755102039</v>
      </c>
      <c r="X24" s="2" t="s">
        <v>115</v>
      </c>
      <c r="Y24" s="2" t="s">
        <v>115</v>
      </c>
      <c r="Z24" s="2" t="s">
        <v>115</v>
      </c>
      <c r="AA24" s="2">
        <f t="shared" si="1"/>
        <v>0.21511985248924398</v>
      </c>
      <c r="AB24" s="2" t="s">
        <v>115</v>
      </c>
      <c r="AC24" s="2" t="s">
        <v>115</v>
      </c>
      <c r="AD24" s="2" t="s">
        <v>115</v>
      </c>
      <c r="AE24" s="2" t="s">
        <v>115</v>
      </c>
      <c r="AF24" s="2">
        <f t="shared" si="1"/>
        <v>0.23686920700308958</v>
      </c>
      <c r="AG24" s="2" t="s">
        <v>115</v>
      </c>
      <c r="AH24" s="2" t="s">
        <v>115</v>
      </c>
      <c r="AI24" s="2" t="s">
        <v>115</v>
      </c>
      <c r="AJ24" s="2" t="s">
        <v>115</v>
      </c>
      <c r="AK24" s="2" t="s">
        <v>115</v>
      </c>
      <c r="AL24" s="2" t="s">
        <v>115</v>
      </c>
      <c r="AM24" s="2" t="s">
        <v>115</v>
      </c>
      <c r="AN24" s="2" t="s">
        <v>115</v>
      </c>
      <c r="AO24" s="2" t="s">
        <v>115</v>
      </c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10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10"/>
      <c r="CH24" s="10"/>
      <c r="CI24" s="10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</row>
    <row r="25" spans="1:130">
      <c r="A25" s="15" t="s">
        <v>2</v>
      </c>
      <c r="B25" s="2">
        <f t="shared" si="2"/>
        <v>0.93781855249745139</v>
      </c>
      <c r="C25" s="2">
        <f t="shared" si="1"/>
        <v>0.80238658574220756</v>
      </c>
      <c r="D25" s="2">
        <f t="shared" si="1"/>
        <v>0.83643122676579895</v>
      </c>
      <c r="E25" s="2">
        <f t="shared" si="1"/>
        <v>0.82017633791265121</v>
      </c>
      <c r="F25" s="2">
        <f t="shared" si="1"/>
        <v>0.75079707909081539</v>
      </c>
      <c r="G25" s="2">
        <f t="shared" si="1"/>
        <v>0.76026355803345169</v>
      </c>
      <c r="H25" s="2">
        <f t="shared" si="1"/>
        <v>0.96927201484842229</v>
      </c>
      <c r="I25" s="2">
        <f t="shared" si="1"/>
        <v>0.81300813008130091</v>
      </c>
      <c r="J25" s="2">
        <f t="shared" si="1"/>
        <v>0.59057122492617853</v>
      </c>
      <c r="K25" s="2">
        <f t="shared" si="1"/>
        <v>0.89924381769875339</v>
      </c>
      <c r="L25" s="2">
        <f t="shared" si="1"/>
        <v>1.1903529655315184</v>
      </c>
      <c r="M25" s="2">
        <f t="shared" si="1"/>
        <v>0.77282896074842389</v>
      </c>
      <c r="N25" s="2">
        <f t="shared" si="1"/>
        <v>0.82042867398215558</v>
      </c>
      <c r="O25" s="2">
        <f t="shared" si="1"/>
        <v>0.59855939941158565</v>
      </c>
      <c r="P25" s="2">
        <f t="shared" si="1"/>
        <v>0.64792559306092601</v>
      </c>
      <c r="Q25" s="2">
        <f t="shared" si="1"/>
        <v>0.79291525074657609</v>
      </c>
      <c r="R25" s="2">
        <f t="shared" si="1"/>
        <v>0.89841755997958161</v>
      </c>
      <c r="S25" s="2">
        <f t="shared" si="1"/>
        <v>0.87538619979402688</v>
      </c>
      <c r="T25" s="2">
        <f t="shared" si="1"/>
        <v>0.43518806341311778</v>
      </c>
      <c r="U25" s="2">
        <f t="shared" si="1"/>
        <v>0.84630655103959884</v>
      </c>
      <c r="V25" s="2">
        <f t="shared" si="1"/>
        <v>0.65929607465260165</v>
      </c>
      <c r="W25" s="2">
        <f t="shared" si="1"/>
        <v>0.59183673469387754</v>
      </c>
      <c r="X25" s="2">
        <f t="shared" si="1"/>
        <v>0.86419753086419748</v>
      </c>
      <c r="Y25" s="2">
        <f t="shared" si="1"/>
        <v>0.86965418457131161</v>
      </c>
      <c r="Z25" s="2">
        <f t="shared" si="1"/>
        <v>0.86198050282195993</v>
      </c>
      <c r="AA25" s="2">
        <f t="shared" si="1"/>
        <v>0.82974800245851266</v>
      </c>
      <c r="AB25" s="2">
        <f t="shared" si="1"/>
        <v>0.62990499793473764</v>
      </c>
      <c r="AC25" s="2">
        <f t="shared" si="1"/>
        <v>0.84353461578026956</v>
      </c>
      <c r="AD25" s="2">
        <f t="shared" si="1"/>
        <v>1.0033098882912701</v>
      </c>
      <c r="AE25" s="2">
        <f t="shared" si="1"/>
        <v>1.1176048395365528</v>
      </c>
      <c r="AF25" s="2">
        <f t="shared" si="1"/>
        <v>0.8959835221421214</v>
      </c>
      <c r="AG25" s="2">
        <f t="shared" si="1"/>
        <v>0.82052347320315744</v>
      </c>
      <c r="AH25" s="2">
        <f t="shared" si="1"/>
        <v>0.69293618781673405</v>
      </c>
      <c r="AI25" s="2">
        <f t="shared" si="1"/>
        <v>0.89829633453794544</v>
      </c>
      <c r="AJ25" s="2">
        <f t="shared" si="1"/>
        <v>0.92573544538160879</v>
      </c>
      <c r="AK25" s="2">
        <f t="shared" si="1"/>
        <v>0.83989501312335979</v>
      </c>
      <c r="AL25" s="2">
        <f t="shared" si="1"/>
        <v>0.91069026182345036</v>
      </c>
      <c r="AM25" s="2">
        <f t="shared" ref="AM25:AO25" si="3">AM10/AM$17*100</f>
        <v>1.0224104099969018</v>
      </c>
      <c r="AN25" s="2">
        <f t="shared" si="3"/>
        <v>0.66879308570840623</v>
      </c>
      <c r="AO25" s="2">
        <f t="shared" si="3"/>
        <v>0.6349536796086187</v>
      </c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10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10"/>
      <c r="CH25" s="10"/>
      <c r="CI25" s="10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</row>
    <row r="26" spans="1:130">
      <c r="A26" s="15" t="s">
        <v>0</v>
      </c>
      <c r="B26" s="2">
        <f t="shared" si="2"/>
        <v>5.0764525993883787</v>
      </c>
      <c r="C26" s="2">
        <f t="shared" si="2"/>
        <v>4.7011624318485756</v>
      </c>
      <c r="D26" s="2">
        <f t="shared" si="2"/>
        <v>5.0908715406856651</v>
      </c>
      <c r="E26" s="2">
        <f t="shared" si="2"/>
        <v>4.9415624359237231</v>
      </c>
      <c r="F26" s="2">
        <f t="shared" si="2"/>
        <v>4.8338990023655244</v>
      </c>
      <c r="G26" s="2">
        <f t="shared" si="2"/>
        <v>4.0243284338570708</v>
      </c>
      <c r="H26" s="2">
        <f t="shared" si="2"/>
        <v>5.1350793978139828</v>
      </c>
      <c r="I26" s="2">
        <f t="shared" si="2"/>
        <v>4.3699186991869921</v>
      </c>
      <c r="J26" s="2">
        <f t="shared" si="2"/>
        <v>5.0605844618674265</v>
      </c>
      <c r="K26" s="2">
        <f t="shared" si="2"/>
        <v>4.2611894543225022</v>
      </c>
      <c r="L26" s="2">
        <f t="shared" si="2"/>
        <v>5.8896594555429047</v>
      </c>
      <c r="M26" s="2">
        <f t="shared" si="2"/>
        <v>4.1488712629652227</v>
      </c>
      <c r="N26" s="2">
        <f t="shared" si="2"/>
        <v>4.3687826889549788</v>
      </c>
      <c r="O26" s="2">
        <f t="shared" si="2"/>
        <v>4.4739778837374464</v>
      </c>
      <c r="P26" s="2">
        <f t="shared" si="2"/>
        <v>4.6399832793395346</v>
      </c>
      <c r="Q26" s="2">
        <f t="shared" si="2"/>
        <v>4.5927298939347132</v>
      </c>
      <c r="R26" s="2">
        <f t="shared" ref="C26:AO31" si="4">R11/R$17*100</f>
        <v>3.9101582440020435</v>
      </c>
      <c r="S26" s="2">
        <f t="shared" si="4"/>
        <v>5.0875386199794033</v>
      </c>
      <c r="T26" s="2">
        <f t="shared" si="4"/>
        <v>4.7663454564293852</v>
      </c>
      <c r="U26" s="2">
        <f t="shared" si="4"/>
        <v>3.7404659910145237</v>
      </c>
      <c r="V26" s="2">
        <f t="shared" si="4"/>
        <v>3.8340602495182061</v>
      </c>
      <c r="W26" s="2">
        <f t="shared" si="4"/>
        <v>4.7142857142857144</v>
      </c>
      <c r="X26" s="2">
        <f t="shared" si="4"/>
        <v>5.2160493827160499</v>
      </c>
      <c r="Y26" s="2">
        <f t="shared" si="4"/>
        <v>4.5426642111724993</v>
      </c>
      <c r="Z26" s="2">
        <f t="shared" si="4"/>
        <v>4.6280143663417137</v>
      </c>
      <c r="AA26" s="2">
        <f t="shared" si="4"/>
        <v>4.6711739397664402</v>
      </c>
      <c r="AB26" s="2">
        <f t="shared" si="4"/>
        <v>4.5745559686080126</v>
      </c>
      <c r="AC26" s="2">
        <f t="shared" si="4"/>
        <v>5.8018722353667318</v>
      </c>
      <c r="AD26" s="2">
        <f t="shared" si="4"/>
        <v>5.0682664460074474</v>
      </c>
      <c r="AE26" s="2">
        <f t="shared" si="4"/>
        <v>4.9830821285758224</v>
      </c>
      <c r="AF26" s="2">
        <f t="shared" si="4"/>
        <v>5.4479917610710604</v>
      </c>
      <c r="AG26" s="2">
        <f t="shared" si="4"/>
        <v>4.4869131699210643</v>
      </c>
      <c r="AH26" s="2">
        <f t="shared" si="4"/>
        <v>5.4193815285965465</v>
      </c>
      <c r="AI26" s="2">
        <f t="shared" si="4"/>
        <v>5.1316468766133205</v>
      </c>
      <c r="AJ26" s="2">
        <f t="shared" si="4"/>
        <v>5.1738325447438802</v>
      </c>
      <c r="AK26" s="2">
        <f t="shared" si="4"/>
        <v>4.9763779527559064</v>
      </c>
      <c r="AL26" s="2">
        <f t="shared" si="4"/>
        <v>5.0915864638311081</v>
      </c>
      <c r="AM26" s="2">
        <f t="shared" si="4"/>
        <v>5.6180935660435827</v>
      </c>
      <c r="AN26" s="2">
        <f t="shared" si="4"/>
        <v>4.414034365675481</v>
      </c>
      <c r="AO26" s="2">
        <f t="shared" si="4"/>
        <v>3.9450400749453522</v>
      </c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10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10"/>
      <c r="CH26" s="10"/>
      <c r="CI26" s="10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</row>
    <row r="27" spans="1:130" ht="18">
      <c r="A27" s="14" t="s">
        <v>119</v>
      </c>
      <c r="B27" s="2">
        <f t="shared" si="2"/>
        <v>3.2823649337410798</v>
      </c>
      <c r="C27" s="2">
        <f t="shared" si="4"/>
        <v>3.1992593354593146</v>
      </c>
      <c r="D27" s="2">
        <f t="shared" si="4"/>
        <v>2.9533250722841791</v>
      </c>
      <c r="E27" s="2">
        <f t="shared" si="4"/>
        <v>3.2602009432027885</v>
      </c>
      <c r="F27" s="2">
        <f t="shared" si="4"/>
        <v>3.3323048441838936</v>
      </c>
      <c r="G27" s="2">
        <f t="shared" si="4"/>
        <v>3.1829700963000507</v>
      </c>
      <c r="H27" s="2">
        <f t="shared" si="4"/>
        <v>3.5986801402350999</v>
      </c>
      <c r="I27" s="2">
        <f t="shared" si="4"/>
        <v>3.1808943089430901</v>
      </c>
      <c r="J27" s="2">
        <f t="shared" si="4"/>
        <v>3.3499643620812543</v>
      </c>
      <c r="K27" s="2">
        <f t="shared" si="4"/>
        <v>3.5458818720621297</v>
      </c>
      <c r="L27" s="2">
        <f t="shared" si="4"/>
        <v>3.1363212917917398</v>
      </c>
      <c r="M27" s="2">
        <f t="shared" si="4"/>
        <v>3.3353670937563549</v>
      </c>
      <c r="N27" s="2">
        <f t="shared" si="4"/>
        <v>3.0458414521587529</v>
      </c>
      <c r="O27" s="2">
        <f t="shared" si="4"/>
        <v>3.1449731155523999</v>
      </c>
      <c r="P27" s="2">
        <f t="shared" si="4"/>
        <v>3.6785453025394501</v>
      </c>
      <c r="Q27" s="2">
        <f t="shared" si="4"/>
        <v>3.2540418082586759</v>
      </c>
      <c r="R27" s="2">
        <f t="shared" si="4"/>
        <v>3.6242981112812669</v>
      </c>
      <c r="S27" s="2">
        <f t="shared" si="4"/>
        <v>3.3161688980432551</v>
      </c>
      <c r="T27" s="2">
        <f t="shared" si="4"/>
        <v>3.9166925707180598</v>
      </c>
      <c r="U27" s="2">
        <f t="shared" si="4"/>
        <v>3.8136035941907851</v>
      </c>
      <c r="V27" s="2">
        <f t="shared" si="4"/>
        <v>3.7630591337863879</v>
      </c>
      <c r="W27" s="2">
        <f t="shared" si="4"/>
        <v>3.3469387755102038</v>
      </c>
      <c r="X27" s="2">
        <f t="shared" si="4"/>
        <v>3.6522633744855968</v>
      </c>
      <c r="Y27" s="2">
        <f t="shared" si="4"/>
        <v>3.6627788009003481</v>
      </c>
      <c r="Z27" s="2">
        <f t="shared" si="4"/>
        <v>3.6428937916880448</v>
      </c>
      <c r="AA27" s="2">
        <f t="shared" si="4"/>
        <v>3.7082565048145875</v>
      </c>
      <c r="AB27" s="2">
        <f t="shared" si="4"/>
        <v>3.1805039239983479</v>
      </c>
      <c r="AC27" s="2">
        <f t="shared" si="4"/>
        <v>3.1169632753831911</v>
      </c>
      <c r="AD27" s="2">
        <f t="shared" si="4"/>
        <v>2.9892428630533718</v>
      </c>
      <c r="AE27" s="2">
        <f t="shared" si="4"/>
        <v>3.4656003281041721</v>
      </c>
      <c r="AF27" s="2">
        <f t="shared" si="4"/>
        <v>3.1925849639546859</v>
      </c>
      <c r="AG27" s="2">
        <f t="shared" si="4"/>
        <v>3.541753219775654</v>
      </c>
      <c r="AH27" s="2">
        <f t="shared" si="4"/>
        <v>3.206122660047575</v>
      </c>
      <c r="AI27" s="2">
        <f t="shared" si="4"/>
        <v>3.0046463603510589</v>
      </c>
      <c r="AJ27" s="2">
        <f t="shared" si="4"/>
        <v>2.972639374614277</v>
      </c>
      <c r="AK27" s="2">
        <f t="shared" si="4"/>
        <v>3.0131233595800531</v>
      </c>
      <c r="AL27" s="2">
        <f t="shared" si="4"/>
        <v>3.5185760115906031</v>
      </c>
      <c r="AM27" s="2">
        <f t="shared" si="4"/>
        <v>2.7574098936280085</v>
      </c>
      <c r="AN27" s="2">
        <f t="shared" si="4"/>
        <v>3.5703261652433378</v>
      </c>
      <c r="AO27" s="2">
        <f t="shared" si="4"/>
        <v>3.5078588529197456</v>
      </c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10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10"/>
      <c r="CH27" s="10"/>
      <c r="CI27" s="10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</row>
    <row r="28" spans="1:130" ht="18">
      <c r="A28" s="14" t="s">
        <v>120</v>
      </c>
      <c r="B28" s="2">
        <f t="shared" si="2"/>
        <v>7.6860346585117219</v>
      </c>
      <c r="C28" s="2">
        <f t="shared" si="4"/>
        <v>8.2913280526694795</v>
      </c>
      <c r="D28" s="2">
        <f t="shared" si="4"/>
        <v>7.8066914498141236</v>
      </c>
      <c r="E28" s="2">
        <f t="shared" si="4"/>
        <v>8.8066434283370931</v>
      </c>
      <c r="F28" s="2">
        <f t="shared" si="4"/>
        <v>8.5158901573588377</v>
      </c>
      <c r="G28" s="2">
        <f t="shared" si="4"/>
        <v>8.3527622909275223</v>
      </c>
      <c r="H28" s="2">
        <f t="shared" si="4"/>
        <v>7.5788822437615995</v>
      </c>
      <c r="I28" s="2">
        <f t="shared" si="4"/>
        <v>7.6930894308943092</v>
      </c>
      <c r="J28" s="2">
        <f t="shared" si="4"/>
        <v>7.667243661541594</v>
      </c>
      <c r="K28" s="2">
        <f t="shared" si="4"/>
        <v>8.3793173921929274</v>
      </c>
      <c r="L28" s="2">
        <f t="shared" si="4"/>
        <v>7.9701894213849505</v>
      </c>
      <c r="M28" s="2">
        <f t="shared" si="4"/>
        <v>8.2570673174700016</v>
      </c>
      <c r="N28" s="2">
        <f t="shared" si="4"/>
        <v>8.0607117218746787</v>
      </c>
      <c r="O28" s="2">
        <f t="shared" si="4"/>
        <v>8.5218626356903737</v>
      </c>
      <c r="P28" s="2">
        <f t="shared" si="4"/>
        <v>7.503396384157174</v>
      </c>
      <c r="Q28" s="2">
        <f t="shared" si="4"/>
        <v>8.2380805272371536</v>
      </c>
      <c r="R28" s="2">
        <f t="shared" si="4"/>
        <v>8.7595712098009226</v>
      </c>
      <c r="S28" s="2">
        <f t="shared" si="4"/>
        <v>7.2193614830072095</v>
      </c>
      <c r="T28" s="2">
        <f t="shared" si="4"/>
        <v>7.8333851414361195</v>
      </c>
      <c r="U28" s="2">
        <f t="shared" si="4"/>
        <v>8.5362031135722489</v>
      </c>
      <c r="V28" s="2">
        <f t="shared" si="4"/>
        <v>8.4389897555533011</v>
      </c>
      <c r="W28" s="2">
        <f t="shared" si="4"/>
        <v>7.6428571428571432</v>
      </c>
      <c r="X28" s="2">
        <f t="shared" si="4"/>
        <v>7.2839506172839501</v>
      </c>
      <c r="Y28" s="2">
        <f t="shared" si="4"/>
        <v>7.4892572130141195</v>
      </c>
      <c r="Z28" s="2">
        <f t="shared" si="4"/>
        <v>7.378142637249872</v>
      </c>
      <c r="AA28" s="2">
        <f t="shared" si="4"/>
        <v>7.2730997746363446</v>
      </c>
      <c r="AB28" s="2">
        <f t="shared" si="4"/>
        <v>8.1164807930607186</v>
      </c>
      <c r="AC28" s="2">
        <f t="shared" si="4"/>
        <v>8.3530500977265714</v>
      </c>
      <c r="AD28" s="2">
        <f t="shared" si="4"/>
        <v>8.4919321472900293</v>
      </c>
      <c r="AE28" s="2">
        <f t="shared" si="4"/>
        <v>7.68994155644417</v>
      </c>
      <c r="AF28" s="2">
        <f t="shared" si="4"/>
        <v>7.7445932028836237</v>
      </c>
      <c r="AG28" s="2">
        <f t="shared" si="4"/>
        <v>8.5168259243872022</v>
      </c>
      <c r="AH28" s="2">
        <f t="shared" si="4"/>
        <v>8.4186575654152467</v>
      </c>
      <c r="AI28" s="2">
        <f t="shared" si="4"/>
        <v>8.4047496128033075</v>
      </c>
      <c r="AJ28" s="2">
        <f t="shared" si="4"/>
        <v>8.4139066035795107</v>
      </c>
      <c r="AK28" s="2">
        <f t="shared" si="4"/>
        <v>8.0944881889763778</v>
      </c>
      <c r="AL28" s="2">
        <f t="shared" si="4"/>
        <v>7.8960985201283247</v>
      </c>
      <c r="AM28" s="2">
        <f t="shared" si="4"/>
        <v>7.8591345657337621</v>
      </c>
      <c r="AN28" s="2">
        <f t="shared" si="4"/>
        <v>8.1078300236649863</v>
      </c>
      <c r="AO28" s="2">
        <f t="shared" si="4"/>
        <v>8.5978973665035898</v>
      </c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10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10"/>
      <c r="CH28" s="10"/>
      <c r="CI28" s="10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</row>
    <row r="29" spans="1:130" ht="18">
      <c r="A29" s="14" t="s">
        <v>121</v>
      </c>
      <c r="B29" s="2">
        <f t="shared" si="2"/>
        <v>0.51987767584097855</v>
      </c>
      <c r="C29" s="2">
        <f t="shared" si="4"/>
        <v>0.40119329287110378</v>
      </c>
      <c r="D29" s="2">
        <f t="shared" si="4"/>
        <v>0.72284180090871519</v>
      </c>
      <c r="E29" s="2">
        <f t="shared" si="4"/>
        <v>0.67664547877793724</v>
      </c>
      <c r="F29" s="2">
        <f t="shared" si="4"/>
        <v>0.55538414069731556</v>
      </c>
      <c r="G29" s="2">
        <f t="shared" si="4"/>
        <v>0.37506335529650281</v>
      </c>
      <c r="H29" s="2">
        <f t="shared" si="4"/>
        <v>0.41245617653124356</v>
      </c>
      <c r="I29" s="2">
        <f t="shared" si="4"/>
        <v>0.48780487804878048</v>
      </c>
      <c r="J29" s="2">
        <f t="shared" si="4"/>
        <v>0.53965991243254252</v>
      </c>
      <c r="K29" s="2">
        <f t="shared" si="4"/>
        <v>0.39852851011649298</v>
      </c>
      <c r="L29" s="2">
        <f t="shared" si="4"/>
        <v>0.51754476762239932</v>
      </c>
      <c r="M29" s="2">
        <f t="shared" si="4"/>
        <v>0.48810250152532031</v>
      </c>
      <c r="N29" s="2">
        <f t="shared" si="4"/>
        <v>0.61532150548661668</v>
      </c>
      <c r="O29" s="2">
        <f t="shared" si="4"/>
        <v>0.58841432484528755</v>
      </c>
      <c r="P29" s="2">
        <f t="shared" si="4"/>
        <v>0.45981816281743126</v>
      </c>
      <c r="Q29" s="2">
        <f t="shared" si="4"/>
        <v>0.4942848316342292</v>
      </c>
      <c r="R29" s="2">
        <f t="shared" si="4"/>
        <v>0.50025523226135793</v>
      </c>
      <c r="S29" s="2">
        <f t="shared" si="4"/>
        <v>0.57672502574665307</v>
      </c>
      <c r="T29" s="2">
        <f t="shared" si="4"/>
        <v>0.66314371567713182</v>
      </c>
      <c r="U29" s="2">
        <f t="shared" si="4"/>
        <v>0.51196322223383139</v>
      </c>
      <c r="V29" s="2">
        <f t="shared" si="4"/>
        <v>0.49700781012273043</v>
      </c>
      <c r="W29" s="2">
        <f t="shared" si="4"/>
        <v>0.4795918367346938</v>
      </c>
      <c r="X29" s="2">
        <f t="shared" si="4"/>
        <v>0.43209876543209874</v>
      </c>
      <c r="Y29" s="2">
        <f t="shared" si="4"/>
        <v>0.542254962144465</v>
      </c>
      <c r="Z29" s="2">
        <f t="shared" si="4"/>
        <v>0.54386865059004619</v>
      </c>
      <c r="AA29" s="2">
        <f t="shared" si="4"/>
        <v>0.49170251997541481</v>
      </c>
      <c r="AB29" s="2">
        <f t="shared" si="4"/>
        <v>0.48533663775299463</v>
      </c>
      <c r="AC29" s="2">
        <f t="shared" si="4"/>
        <v>0.50406336796625872</v>
      </c>
      <c r="AD29" s="2">
        <f t="shared" si="4"/>
        <v>0.42407943731899045</v>
      </c>
      <c r="AE29" s="2">
        <f t="shared" si="4"/>
        <v>0.52291602583820351</v>
      </c>
      <c r="AF29" s="2">
        <f t="shared" si="4"/>
        <v>0.48403707518022648</v>
      </c>
      <c r="AG29" s="2">
        <f t="shared" si="4"/>
        <v>0.50893228084752806</v>
      </c>
      <c r="AH29" s="2">
        <f t="shared" si="4"/>
        <v>0.54814355155652095</v>
      </c>
      <c r="AI29" s="2">
        <f t="shared" si="4"/>
        <v>0.39235931853381523</v>
      </c>
      <c r="AJ29" s="2">
        <f t="shared" si="4"/>
        <v>0.43200987451141742</v>
      </c>
      <c r="AK29" s="2">
        <f t="shared" si="4"/>
        <v>0.47244094488188987</v>
      </c>
      <c r="AL29" s="2">
        <f t="shared" si="4"/>
        <v>0.50708889578805749</v>
      </c>
      <c r="AM29" s="2">
        <f t="shared" si="4"/>
        <v>0.37178560363523705</v>
      </c>
      <c r="AN29" s="2">
        <f t="shared" si="4"/>
        <v>0.76139520526803173</v>
      </c>
      <c r="AO29" s="2">
        <f t="shared" si="4"/>
        <v>0.81190798376184026</v>
      </c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</row>
    <row r="30" spans="1:130" ht="18">
      <c r="A30" s="14" t="s">
        <v>123</v>
      </c>
      <c r="B30" s="2" t="s">
        <v>115</v>
      </c>
      <c r="C30" s="2" t="s">
        <v>115</v>
      </c>
      <c r="D30" s="2" t="s">
        <v>115</v>
      </c>
      <c r="E30" s="2" t="s">
        <v>115</v>
      </c>
      <c r="F30" s="2" t="s">
        <v>115</v>
      </c>
      <c r="G30" s="2" t="s">
        <v>115</v>
      </c>
      <c r="H30" s="2" t="s">
        <v>115</v>
      </c>
      <c r="I30" s="2" t="s">
        <v>115</v>
      </c>
      <c r="J30" s="2" t="s">
        <v>115</v>
      </c>
      <c r="K30" s="2" t="s">
        <v>115</v>
      </c>
      <c r="L30" s="2" t="s">
        <v>115</v>
      </c>
      <c r="M30" s="2" t="s">
        <v>115</v>
      </c>
      <c r="N30" s="2" t="s">
        <v>115</v>
      </c>
      <c r="O30" s="2" t="s">
        <v>115</v>
      </c>
      <c r="P30" s="2" t="s">
        <v>115</v>
      </c>
      <c r="Q30" s="2" t="s">
        <v>115</v>
      </c>
      <c r="R30" s="2" t="s">
        <v>115</v>
      </c>
      <c r="S30" s="2" t="s">
        <v>115</v>
      </c>
      <c r="T30" s="2" t="s">
        <v>115</v>
      </c>
      <c r="U30" s="2">
        <f t="shared" si="4"/>
        <v>0.24030926757914536</v>
      </c>
      <c r="V30" s="2" t="s">
        <v>115</v>
      </c>
      <c r="W30" s="2" t="s">
        <v>115</v>
      </c>
      <c r="X30" s="2" t="s">
        <v>115</v>
      </c>
      <c r="Y30" s="2" t="s">
        <v>115</v>
      </c>
      <c r="Z30" s="2" t="s">
        <v>115</v>
      </c>
      <c r="AA30" s="2" t="s">
        <v>115</v>
      </c>
      <c r="AB30" s="2" t="s">
        <v>115</v>
      </c>
      <c r="AC30" s="2" t="s">
        <v>115</v>
      </c>
      <c r="AD30" s="2" t="s">
        <v>115</v>
      </c>
      <c r="AE30" s="2" t="s">
        <v>115</v>
      </c>
      <c r="AF30" s="2" t="s">
        <v>115</v>
      </c>
      <c r="AG30" s="2" t="s">
        <v>115</v>
      </c>
      <c r="AH30" s="2" t="s">
        <v>115</v>
      </c>
      <c r="AI30" s="2" t="s">
        <v>115</v>
      </c>
      <c r="AJ30" s="2" t="s">
        <v>115</v>
      </c>
      <c r="AK30" s="2" t="s">
        <v>115</v>
      </c>
      <c r="AL30" s="2" t="s">
        <v>115</v>
      </c>
      <c r="AM30" s="2" t="s">
        <v>115</v>
      </c>
      <c r="AN30" s="2" t="s">
        <v>115</v>
      </c>
      <c r="AO30" s="2" t="s">
        <v>115</v>
      </c>
      <c r="AP30" s="2"/>
      <c r="AQ30" s="2"/>
      <c r="AR30" s="2"/>
      <c r="AS30" s="2"/>
      <c r="AT30" s="2"/>
      <c r="AU30" s="2"/>
      <c r="AV30" s="2"/>
      <c r="AW30" s="2"/>
      <c r="AX30" s="2"/>
      <c r="AY30" s="7"/>
      <c r="AZ30" s="2"/>
      <c r="BA30" s="2"/>
      <c r="BB30" s="2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</row>
    <row r="31" spans="1:130">
      <c r="A31" s="15" t="s">
        <v>1</v>
      </c>
      <c r="B31" s="2">
        <f t="shared" si="2"/>
        <v>0.6320081549439347</v>
      </c>
      <c r="C31" s="2">
        <f t="shared" si="4"/>
        <v>0.59664643555189789</v>
      </c>
      <c r="D31" s="2">
        <f t="shared" si="4"/>
        <v>0.54729450640231292</v>
      </c>
      <c r="E31" s="2">
        <f t="shared" si="4"/>
        <v>0.65614107033012092</v>
      </c>
      <c r="F31" s="2">
        <f t="shared" si="4"/>
        <v>0.69937262161884184</v>
      </c>
      <c r="G31" s="2">
        <f t="shared" si="4"/>
        <v>0.86163203243791198</v>
      </c>
      <c r="H31" s="2">
        <f t="shared" si="4"/>
        <v>0.63930707362342742</v>
      </c>
      <c r="I31" s="2">
        <f t="shared" si="4"/>
        <v>0.73170731707317083</v>
      </c>
      <c r="J31" s="2">
        <f t="shared" si="4"/>
        <v>0.72294063740963233</v>
      </c>
      <c r="K31" s="2">
        <f t="shared" si="4"/>
        <v>0.72552626200694859</v>
      </c>
      <c r="L31" s="2">
        <f t="shared" si="4"/>
        <v>0.55894834903219137</v>
      </c>
      <c r="M31" s="2">
        <f t="shared" si="4"/>
        <v>0.57962172056131778</v>
      </c>
      <c r="N31" s="2">
        <f t="shared" si="4"/>
        <v>0.61532150548661668</v>
      </c>
      <c r="O31" s="2">
        <f t="shared" si="4"/>
        <v>0.74059044333975854</v>
      </c>
      <c r="P31" s="2">
        <f t="shared" si="4"/>
        <v>0.55387187793917858</v>
      </c>
      <c r="Q31" s="2">
        <f t="shared" si="4"/>
        <v>0.59726083822469367</v>
      </c>
      <c r="R31" s="2">
        <f t="shared" si="4"/>
        <v>0.74527820316488025</v>
      </c>
      <c r="S31" s="2">
        <f t="shared" si="4"/>
        <v>0.70030895983522157</v>
      </c>
      <c r="T31" s="2">
        <f t="shared" si="4"/>
        <v>0.61133561288985594</v>
      </c>
      <c r="U31" s="2">
        <f t="shared" si="4"/>
        <v>0.74182426078779651</v>
      </c>
      <c r="V31" s="2">
        <f t="shared" si="4"/>
        <v>0.81144132264935587</v>
      </c>
      <c r="W31" s="2">
        <f t="shared" si="4"/>
        <v>0.82653061224489799</v>
      </c>
      <c r="X31" s="2">
        <f t="shared" si="4"/>
        <v>0.63786008230452673</v>
      </c>
      <c r="Y31" s="2">
        <f t="shared" si="4"/>
        <v>0.74687947616124417</v>
      </c>
      <c r="Z31" s="2">
        <f t="shared" si="4"/>
        <v>0.69779374037968189</v>
      </c>
      <c r="AA31" s="2">
        <f t="shared" si="4"/>
        <v>0.65560335996721986</v>
      </c>
      <c r="AB31" s="2">
        <f t="shared" si="4"/>
        <v>0.58859975216852534</v>
      </c>
      <c r="AC31" s="2">
        <f t="shared" si="4"/>
        <v>0.68922950313753728</v>
      </c>
      <c r="AD31" s="2">
        <f t="shared" si="4"/>
        <v>0.68266446007447246</v>
      </c>
      <c r="AE31" s="2">
        <f t="shared" si="4"/>
        <v>0.65620834614990253</v>
      </c>
      <c r="AF31" s="2">
        <f t="shared" si="4"/>
        <v>0.62821833161688978</v>
      </c>
      <c r="AG31" s="2">
        <f t="shared" si="4"/>
        <v>0.62318238471125875</v>
      </c>
      <c r="AH31" s="2">
        <f t="shared" si="4"/>
        <v>0.68259385665529027</v>
      </c>
      <c r="AI31" s="2">
        <f t="shared" si="4"/>
        <v>0.58853897780072284</v>
      </c>
      <c r="AJ31" s="2">
        <f t="shared" si="4"/>
        <v>0.56572721662209424</v>
      </c>
      <c r="AK31" s="2">
        <f t="shared" si="4"/>
        <v>0.54593175853018383</v>
      </c>
      <c r="AL31" s="2">
        <f t="shared" si="4"/>
        <v>0.61057642554072233</v>
      </c>
      <c r="AM31" s="2">
        <f t="shared" si="4"/>
        <v>0.50604151605907266</v>
      </c>
      <c r="AN31" s="2">
        <f t="shared" si="4"/>
        <v>0.65850396131289224</v>
      </c>
      <c r="AO31" s="2">
        <f t="shared" si="4"/>
        <v>0.85354429062142168</v>
      </c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</row>
    <row r="32" spans="1:130">
      <c r="A32" s="14" t="s">
        <v>4</v>
      </c>
      <c r="B32" s="2">
        <f>B17</f>
        <v>98.100000000000023</v>
      </c>
      <c r="C32" s="2">
        <f t="shared" ref="C32:AO32" si="5">C17</f>
        <v>97.21</v>
      </c>
      <c r="D32" s="2">
        <f t="shared" si="5"/>
        <v>96.840000000000032</v>
      </c>
      <c r="E32" s="2">
        <f t="shared" si="5"/>
        <v>97.54</v>
      </c>
      <c r="F32" s="2">
        <f t="shared" si="5"/>
        <v>97.230000000000018</v>
      </c>
      <c r="G32" s="2">
        <f t="shared" si="5"/>
        <v>98.649999999999991</v>
      </c>
      <c r="H32" s="2">
        <f t="shared" si="5"/>
        <v>96.98</v>
      </c>
      <c r="I32" s="2">
        <f t="shared" si="5"/>
        <v>98.399999999999991</v>
      </c>
      <c r="J32" s="2">
        <f t="shared" si="5"/>
        <v>98.210000000000008</v>
      </c>
      <c r="K32" s="2">
        <f t="shared" si="5"/>
        <v>97.86</v>
      </c>
      <c r="L32" s="2">
        <f t="shared" si="5"/>
        <v>96.61</v>
      </c>
      <c r="M32" s="2">
        <f t="shared" si="5"/>
        <v>98.34</v>
      </c>
      <c r="N32" s="2">
        <f t="shared" si="5"/>
        <v>97.51</v>
      </c>
      <c r="O32" s="2">
        <f t="shared" si="5"/>
        <v>98.57</v>
      </c>
      <c r="P32" s="2">
        <f t="shared" si="5"/>
        <v>95.69</v>
      </c>
      <c r="Q32" s="2">
        <f t="shared" si="5"/>
        <v>97.11</v>
      </c>
      <c r="R32" s="2">
        <f t="shared" si="5"/>
        <v>97.949999999999974</v>
      </c>
      <c r="S32" s="2">
        <f t="shared" si="5"/>
        <v>97.1</v>
      </c>
      <c r="T32" s="2">
        <f t="shared" si="5"/>
        <v>96.51</v>
      </c>
      <c r="U32" s="2">
        <f t="shared" si="5"/>
        <v>95.71</v>
      </c>
      <c r="V32" s="2">
        <f t="shared" si="5"/>
        <v>98.59</v>
      </c>
      <c r="W32" s="2">
        <f t="shared" si="5"/>
        <v>98</v>
      </c>
      <c r="X32" s="2">
        <f t="shared" si="5"/>
        <v>97.2</v>
      </c>
      <c r="Y32" s="2">
        <f t="shared" si="5"/>
        <v>97.74</v>
      </c>
      <c r="Z32" s="2">
        <f t="shared" si="5"/>
        <v>97.45</v>
      </c>
      <c r="AA32" s="2">
        <f t="shared" si="5"/>
        <v>97.62</v>
      </c>
      <c r="AB32" s="2">
        <f t="shared" si="5"/>
        <v>96.84</v>
      </c>
      <c r="AC32" s="2">
        <f t="shared" si="5"/>
        <v>97.21</v>
      </c>
      <c r="AD32" s="2">
        <f t="shared" si="5"/>
        <v>96.68</v>
      </c>
      <c r="AE32" s="2">
        <f t="shared" si="5"/>
        <v>97.530000000000015</v>
      </c>
      <c r="AF32" s="2">
        <f t="shared" si="5"/>
        <v>97.100000000000009</v>
      </c>
      <c r="AG32" s="2">
        <f t="shared" si="5"/>
        <v>96.28</v>
      </c>
      <c r="AH32" s="2">
        <f t="shared" si="5"/>
        <v>96.689999999999984</v>
      </c>
      <c r="AI32" s="2">
        <f t="shared" si="5"/>
        <v>96.84999999999998</v>
      </c>
      <c r="AJ32" s="2">
        <f t="shared" si="5"/>
        <v>97.22</v>
      </c>
      <c r="AK32" s="2">
        <f t="shared" si="5"/>
        <v>95.249999999999986</v>
      </c>
      <c r="AL32" s="2">
        <f t="shared" si="5"/>
        <v>96.63</v>
      </c>
      <c r="AM32" s="2">
        <f t="shared" si="5"/>
        <v>96.829999999999984</v>
      </c>
      <c r="AN32" s="2">
        <f t="shared" si="5"/>
        <v>97.19</v>
      </c>
      <c r="AO32" s="2">
        <f t="shared" si="5"/>
        <v>96.070000000000007</v>
      </c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1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13"/>
      <c r="CH32" s="13"/>
      <c r="CI32" s="1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</row>
    <row r="33" spans="2:4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2:41"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8BE1F-5D77-4A7D-BC8A-8778C02380AF}">
  <dimension ref="A1:N19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3" max="13" width="11.5703125" bestFit="1" customWidth="1"/>
    <col min="14" max="14" width="29.28515625" bestFit="1" customWidth="1"/>
  </cols>
  <sheetData>
    <row r="1" spans="1:14" ht="31.5">
      <c r="B1" s="16" t="s">
        <v>116</v>
      </c>
      <c r="C1" s="16" t="s">
        <v>117</v>
      </c>
      <c r="D1" s="16" t="s">
        <v>118</v>
      </c>
      <c r="E1" s="16" t="s">
        <v>49</v>
      </c>
      <c r="F1" s="16" t="s">
        <v>3</v>
      </c>
      <c r="G1" s="16" t="s">
        <v>2</v>
      </c>
      <c r="H1" s="16" t="s">
        <v>0</v>
      </c>
      <c r="I1" s="16" t="s">
        <v>119</v>
      </c>
      <c r="J1" s="16" t="s">
        <v>120</v>
      </c>
      <c r="K1" s="16" t="s">
        <v>121</v>
      </c>
      <c r="L1" s="16" t="s">
        <v>4</v>
      </c>
      <c r="M1" s="4" t="s">
        <v>91</v>
      </c>
      <c r="N1" t="s">
        <v>92</v>
      </c>
    </row>
    <row r="2" spans="1:14">
      <c r="A2" t="s">
        <v>106</v>
      </c>
      <c r="B2" s="3">
        <v>49.74</v>
      </c>
      <c r="C2" s="2">
        <v>2.89</v>
      </c>
      <c r="D2" s="3">
        <v>13.05</v>
      </c>
      <c r="E2" s="3">
        <v>13.39</v>
      </c>
      <c r="F2" s="2">
        <v>0.2</v>
      </c>
      <c r="G2" s="2">
        <v>5.33</v>
      </c>
      <c r="H2" s="2">
        <v>9.85</v>
      </c>
      <c r="I2" s="2">
        <v>2.89</v>
      </c>
      <c r="J2" s="2">
        <v>0.43</v>
      </c>
      <c r="K2" s="2">
        <v>0.32</v>
      </c>
      <c r="L2" s="2">
        <v>98.09</v>
      </c>
      <c r="M2" t="s">
        <v>107</v>
      </c>
      <c r="N2" t="s">
        <v>97</v>
      </c>
    </row>
    <row r="3" spans="1:14">
      <c r="A3" t="s">
        <v>96</v>
      </c>
      <c r="B3" s="3">
        <v>50.4</v>
      </c>
      <c r="C3" s="2">
        <v>2.5</v>
      </c>
      <c r="D3" s="3">
        <v>13.9</v>
      </c>
      <c r="E3" s="3">
        <v>13.8</v>
      </c>
      <c r="F3" s="2">
        <v>0.2</v>
      </c>
      <c r="G3" s="2">
        <v>5.4</v>
      </c>
      <c r="H3" s="2">
        <v>9.4</v>
      </c>
      <c r="I3" s="2">
        <v>2.8</v>
      </c>
      <c r="J3" s="2">
        <v>0.45</v>
      </c>
      <c r="K3" s="2">
        <v>0.39</v>
      </c>
      <c r="L3" s="2">
        <v>99.240000000000009</v>
      </c>
      <c r="M3" t="s">
        <v>93</v>
      </c>
      <c r="N3" t="s">
        <v>114</v>
      </c>
    </row>
    <row r="4" spans="1:14">
      <c r="A4" t="s">
        <v>98</v>
      </c>
      <c r="B4" s="3">
        <v>50.1</v>
      </c>
      <c r="C4" s="2">
        <v>2.6</v>
      </c>
      <c r="D4" s="3">
        <v>13.8</v>
      </c>
      <c r="E4" s="3">
        <v>13.9</v>
      </c>
      <c r="F4" s="2">
        <v>0.2</v>
      </c>
      <c r="G4" s="2">
        <v>5.3</v>
      </c>
      <c r="H4" s="2">
        <v>9.1999999999999993</v>
      </c>
      <c r="I4" s="2">
        <v>2.7</v>
      </c>
      <c r="J4" s="2">
        <v>0.46</v>
      </c>
      <c r="K4" s="2">
        <v>0.36</v>
      </c>
      <c r="L4" s="2">
        <v>98.62</v>
      </c>
      <c r="M4" t="s">
        <v>93</v>
      </c>
      <c r="N4" t="s">
        <v>114</v>
      </c>
    </row>
    <row r="5" spans="1:14">
      <c r="A5" t="s">
        <v>99</v>
      </c>
      <c r="B5" s="3">
        <v>50.5</v>
      </c>
      <c r="C5" s="2">
        <v>2.6</v>
      </c>
      <c r="D5" s="3">
        <v>14</v>
      </c>
      <c r="E5" s="3">
        <v>14.2</v>
      </c>
      <c r="F5" s="2">
        <v>0.2</v>
      </c>
      <c r="G5" s="2">
        <v>5.4</v>
      </c>
      <c r="H5" s="2">
        <v>9.4</v>
      </c>
      <c r="I5" s="2">
        <v>2.8</v>
      </c>
      <c r="J5" s="2">
        <v>0.45</v>
      </c>
      <c r="K5" s="2">
        <v>0.37</v>
      </c>
      <c r="L5" s="2">
        <v>99.920000000000016</v>
      </c>
      <c r="M5" t="s">
        <v>93</v>
      </c>
      <c r="N5" t="s">
        <v>114</v>
      </c>
    </row>
    <row r="6" spans="1:14">
      <c r="A6" t="s">
        <v>100</v>
      </c>
      <c r="B6" s="3">
        <v>50.3</v>
      </c>
      <c r="C6" s="2">
        <v>2.6</v>
      </c>
      <c r="D6" s="3">
        <v>13.8</v>
      </c>
      <c r="E6" s="3">
        <v>14.2</v>
      </c>
      <c r="F6" s="2">
        <v>0.2</v>
      </c>
      <c r="G6" s="2">
        <v>5.5</v>
      </c>
      <c r="H6" s="2">
        <v>9.4</v>
      </c>
      <c r="I6" s="2">
        <v>2.8</v>
      </c>
      <c r="J6" s="2">
        <v>0.5</v>
      </c>
      <c r="K6" s="2">
        <v>0.35</v>
      </c>
      <c r="L6" s="2">
        <v>99.65</v>
      </c>
      <c r="M6" t="s">
        <v>93</v>
      </c>
      <c r="N6" t="s">
        <v>114</v>
      </c>
    </row>
    <row r="7" spans="1:14">
      <c r="A7" t="s">
        <v>101</v>
      </c>
      <c r="B7" s="3">
        <v>50.2</v>
      </c>
      <c r="C7" s="2">
        <v>2.6</v>
      </c>
      <c r="D7" s="3">
        <v>13.9</v>
      </c>
      <c r="E7" s="3">
        <v>13.7</v>
      </c>
      <c r="F7" s="2">
        <v>0.2</v>
      </c>
      <c r="G7" s="2">
        <v>5.3</v>
      </c>
      <c r="H7" s="2">
        <v>9.3000000000000007</v>
      </c>
      <c r="I7" s="2">
        <v>2.7</v>
      </c>
      <c r="J7" s="2">
        <v>0.44</v>
      </c>
      <c r="K7" s="2">
        <v>0.38</v>
      </c>
      <c r="L7" s="2">
        <v>98.72</v>
      </c>
      <c r="M7" t="s">
        <v>93</v>
      </c>
      <c r="N7" t="s">
        <v>114</v>
      </c>
    </row>
    <row r="8" spans="1:14">
      <c r="A8" t="s">
        <v>102</v>
      </c>
      <c r="B8" s="3">
        <v>50.6</v>
      </c>
      <c r="C8" s="2">
        <v>3.1</v>
      </c>
      <c r="D8" s="3">
        <v>13.2</v>
      </c>
      <c r="E8" s="3">
        <v>13.8</v>
      </c>
      <c r="F8" s="2">
        <v>0.2</v>
      </c>
      <c r="G8" s="2">
        <v>5.4</v>
      </c>
      <c r="H8" s="2">
        <v>9.6</v>
      </c>
      <c r="I8" s="2">
        <v>2.8</v>
      </c>
      <c r="J8" s="2">
        <v>0.43</v>
      </c>
      <c r="K8" s="2">
        <v>0.37</v>
      </c>
      <c r="L8" s="2">
        <v>99.500000000000014</v>
      </c>
      <c r="M8" t="s">
        <v>93</v>
      </c>
      <c r="N8" t="s">
        <v>114</v>
      </c>
    </row>
    <row r="9" spans="1:14">
      <c r="A9" t="s">
        <v>103</v>
      </c>
      <c r="B9" s="3">
        <v>50.2</v>
      </c>
      <c r="C9" s="2">
        <v>3</v>
      </c>
      <c r="D9" s="3">
        <v>13</v>
      </c>
      <c r="E9" s="3">
        <v>13.7</v>
      </c>
      <c r="F9" s="2">
        <v>0.2</v>
      </c>
      <c r="G9" s="2">
        <v>5.3</v>
      </c>
      <c r="H9" s="2">
        <v>9.5</v>
      </c>
      <c r="I9" s="2">
        <v>2.7</v>
      </c>
      <c r="J9" s="2">
        <v>0.45</v>
      </c>
      <c r="K9" s="2">
        <v>0.37</v>
      </c>
      <c r="L9" s="2">
        <v>98.420000000000016</v>
      </c>
      <c r="M9" t="s">
        <v>93</v>
      </c>
      <c r="N9" t="s">
        <v>114</v>
      </c>
    </row>
    <row r="10" spans="1:14">
      <c r="A10" t="s">
        <v>104</v>
      </c>
      <c r="B10" s="3">
        <v>50.2</v>
      </c>
      <c r="C10" s="2">
        <v>3</v>
      </c>
      <c r="D10" s="3">
        <v>12.9</v>
      </c>
      <c r="E10" s="3">
        <v>13.8</v>
      </c>
      <c r="F10" s="2">
        <v>0.2</v>
      </c>
      <c r="G10" s="2">
        <v>5.2</v>
      </c>
      <c r="H10" s="2">
        <v>9.4</v>
      </c>
      <c r="I10" s="2">
        <v>2.4</v>
      </c>
      <c r="J10" s="2">
        <v>0.42</v>
      </c>
      <c r="K10" s="2">
        <v>0.36</v>
      </c>
      <c r="L10" s="2">
        <v>97.880000000000024</v>
      </c>
      <c r="M10" t="s">
        <v>93</v>
      </c>
      <c r="N10" t="s">
        <v>114</v>
      </c>
    </row>
    <row r="11" spans="1:14">
      <c r="A11" t="s">
        <v>105</v>
      </c>
      <c r="B11" s="3">
        <v>50.3</v>
      </c>
      <c r="C11" s="2">
        <v>3.1</v>
      </c>
      <c r="D11" s="3">
        <v>13</v>
      </c>
      <c r="E11" s="3">
        <v>14</v>
      </c>
      <c r="F11" s="2">
        <v>0.3</v>
      </c>
      <c r="G11" s="2">
        <v>6.9</v>
      </c>
      <c r="H11" s="2">
        <v>9.6</v>
      </c>
      <c r="I11" s="2">
        <v>2.8</v>
      </c>
      <c r="J11" s="2">
        <v>0.43</v>
      </c>
      <c r="K11" s="2">
        <v>0.38</v>
      </c>
      <c r="L11" s="2">
        <v>100.81</v>
      </c>
      <c r="M11" t="s">
        <v>93</v>
      </c>
      <c r="N11" t="s">
        <v>114</v>
      </c>
    </row>
    <row r="13" spans="1:14">
      <c r="B13" s="3"/>
      <c r="C13" s="2"/>
      <c r="D13" s="3"/>
      <c r="E13" s="3"/>
      <c r="F13" s="2"/>
      <c r="G13" s="2"/>
      <c r="H13" s="2"/>
      <c r="I13" s="2"/>
      <c r="J13" s="2"/>
      <c r="K13" s="2"/>
      <c r="L13" s="3"/>
    </row>
    <row r="14" spans="1:14">
      <c r="B14" s="3">
        <v>49.31454545454546</v>
      </c>
      <c r="C14" s="2">
        <v>2.9654545454545453</v>
      </c>
      <c r="D14" s="3">
        <v>12.979999999999997</v>
      </c>
      <c r="E14" s="3">
        <v>13.475454545454545</v>
      </c>
      <c r="F14" s="2">
        <v>0.23818181818181819</v>
      </c>
      <c r="G14" s="2">
        <v>5.46090909090909</v>
      </c>
      <c r="H14" s="2">
        <v>9.4054545454545462</v>
      </c>
      <c r="I14" s="2">
        <v>0.70636363636363642</v>
      </c>
      <c r="J14" s="2">
        <v>0.54818181818181821</v>
      </c>
      <c r="K14" s="2">
        <v>0.2911111111111111</v>
      </c>
      <c r="L14" s="2">
        <v>95.332727272727254</v>
      </c>
      <c r="M14" t="s">
        <v>93</v>
      </c>
      <c r="N14" t="s">
        <v>94</v>
      </c>
    </row>
    <row r="15" spans="1:14">
      <c r="B15" s="3">
        <v>50.311111111111103</v>
      </c>
      <c r="C15" s="2">
        <v>2.7888888888888892</v>
      </c>
      <c r="D15" s="3">
        <v>13.500000000000002</v>
      </c>
      <c r="E15" s="3">
        <v>13.9</v>
      </c>
      <c r="F15" s="2">
        <v>0.21111111111111111</v>
      </c>
      <c r="G15" s="2">
        <v>5.5222222222222221</v>
      </c>
      <c r="H15" s="2">
        <v>9.4222222222222243</v>
      </c>
      <c r="I15" s="2">
        <v>2.7222222222222223</v>
      </c>
      <c r="J15" s="2">
        <v>0.44777777777777783</v>
      </c>
      <c r="K15" s="2">
        <v>0.37</v>
      </c>
      <c r="L15" s="2">
        <v>99.195555555555586</v>
      </c>
      <c r="M15" t="s">
        <v>93</v>
      </c>
      <c r="N15" t="s">
        <v>97</v>
      </c>
    </row>
    <row r="16" spans="1:14">
      <c r="B16" s="3">
        <v>50.64</v>
      </c>
      <c r="C16" s="2">
        <v>2.0699999999999998</v>
      </c>
      <c r="D16" s="3">
        <v>13.16</v>
      </c>
      <c r="E16" s="3">
        <v>13.85</v>
      </c>
      <c r="F16" s="2">
        <v>0.03</v>
      </c>
      <c r="G16" s="2">
        <v>6.59</v>
      </c>
      <c r="H16" s="3">
        <v>10.199999999999999</v>
      </c>
      <c r="I16" s="2">
        <v>2.81</v>
      </c>
      <c r="J16" s="2">
        <v>0.18</v>
      </c>
      <c r="K16" s="2" t="s">
        <v>95</v>
      </c>
      <c r="L16" s="2">
        <v>99.53</v>
      </c>
      <c r="M16" t="s">
        <v>108</v>
      </c>
      <c r="N16" t="s">
        <v>109</v>
      </c>
    </row>
    <row r="17" spans="2:14">
      <c r="B17" s="3">
        <v>52.22</v>
      </c>
      <c r="C17" s="2">
        <v>2.93</v>
      </c>
      <c r="D17" s="3">
        <v>13.11</v>
      </c>
      <c r="E17" s="3">
        <v>13.385</v>
      </c>
      <c r="F17" s="2"/>
      <c r="G17" s="2">
        <v>5.44</v>
      </c>
      <c r="H17" s="2">
        <v>9.5649999999999995</v>
      </c>
      <c r="I17" s="2">
        <v>2.31</v>
      </c>
      <c r="J17" s="2">
        <v>0.59499999999999997</v>
      </c>
      <c r="K17" s="2">
        <v>0.28000000000000003</v>
      </c>
      <c r="L17" s="2">
        <v>99.83</v>
      </c>
      <c r="M17" t="s">
        <v>110</v>
      </c>
      <c r="N17" t="s">
        <v>111</v>
      </c>
    </row>
    <row r="18" spans="2:14">
      <c r="B18" s="3">
        <v>49.81</v>
      </c>
      <c r="C18" s="2">
        <v>2.95</v>
      </c>
      <c r="D18" s="3">
        <v>12.72</v>
      </c>
      <c r="E18" s="3">
        <v>13.5</v>
      </c>
      <c r="F18" s="2">
        <v>0.22</v>
      </c>
      <c r="G18" s="2">
        <v>5.29</v>
      </c>
      <c r="H18" s="2">
        <v>9.6300000000000008</v>
      </c>
      <c r="I18" s="2">
        <v>2.2599999999999998</v>
      </c>
      <c r="J18" s="2">
        <v>0.5</v>
      </c>
      <c r="K18" s="2">
        <v>0.35</v>
      </c>
      <c r="L18" s="2">
        <v>97.19</v>
      </c>
      <c r="M18" t="s">
        <v>107</v>
      </c>
      <c r="N18" t="s">
        <v>112</v>
      </c>
    </row>
    <row r="19" spans="2:14">
      <c r="B19" s="3">
        <v>49.94</v>
      </c>
      <c r="C19" s="2">
        <v>3.05</v>
      </c>
      <c r="D19" s="3">
        <v>13.2</v>
      </c>
      <c r="E19" s="3">
        <v>14.2</v>
      </c>
      <c r="F19" s="2">
        <v>0.22</v>
      </c>
      <c r="G19" s="2">
        <v>5.4</v>
      </c>
      <c r="H19" s="2">
        <v>9.9</v>
      </c>
      <c r="I19" s="2">
        <v>2.77</v>
      </c>
      <c r="J19" s="2">
        <v>0.45</v>
      </c>
      <c r="K19" s="2">
        <v>0.32</v>
      </c>
      <c r="L19" s="2">
        <v>99.5</v>
      </c>
      <c r="M19" t="s">
        <v>107</v>
      </c>
      <c r="N19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LGdM</vt:lpstr>
      <vt:lpstr>PdM SM21</vt:lpstr>
      <vt:lpstr>Laki 1783-84 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Guyett</dc:creator>
  <cp:lastModifiedBy>Paul Guyett</cp:lastModifiedBy>
  <dcterms:created xsi:type="dcterms:W3CDTF">2022-07-29T10:56:38Z</dcterms:created>
  <dcterms:modified xsi:type="dcterms:W3CDTF">2024-06-07T13:04:30Z</dcterms:modified>
</cp:coreProperties>
</file>