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ando\Dropbox\Pesquisa\Carlos\Revisão\"/>
    </mc:Choice>
  </mc:AlternateContent>
  <xr:revisionPtr revIDLastSave="0" documentId="13_ncr:1_{3015AD23-F866-4D7F-8B2F-67EEAE0ACACE}" xr6:coauthVersionLast="47" xr6:coauthVersionMax="47" xr10:uidLastSave="{00000000-0000-0000-0000-000000000000}"/>
  <bookViews>
    <workbookView xWindow="-109" yWindow="-109" windowWidth="18775" windowHeight="9931" xr2:uid="{6161254A-DB04-4311-85B1-AB6DE4B5DB77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12" i="1" l="1"/>
  <c r="T213" i="1"/>
  <c r="T211" i="1"/>
  <c r="T210" i="1"/>
  <c r="T209" i="1"/>
  <c r="T208" i="1"/>
  <c r="T207" i="1"/>
  <c r="T206" i="1"/>
  <c r="T205" i="1"/>
  <c r="T204" i="1"/>
  <c r="U210" i="1"/>
  <c r="U209" i="1"/>
  <c r="U208" i="1"/>
  <c r="Q208" i="1"/>
  <c r="Q209" i="1"/>
  <c r="Q210" i="1"/>
  <c r="Q211" i="1"/>
  <c r="U211" i="1" s="1"/>
  <c r="Q212" i="1"/>
  <c r="U212" i="1" s="1"/>
  <c r="Q213" i="1"/>
  <c r="U213" i="1" s="1"/>
  <c r="U207" i="1"/>
  <c r="Q207" i="1"/>
  <c r="U206" i="1"/>
  <c r="U205" i="1"/>
  <c r="U204" i="1"/>
  <c r="Q206" i="1"/>
  <c r="Q205" i="1"/>
  <c r="Q204" i="1"/>
  <c r="T150" i="1"/>
  <c r="T149" i="1"/>
  <c r="T148" i="1"/>
  <c r="U150" i="1"/>
  <c r="U149" i="1"/>
  <c r="U148" i="1"/>
  <c r="Q150" i="1"/>
  <c r="Q149" i="1"/>
  <c r="Q148" i="1"/>
  <c r="T110" i="1"/>
  <c r="U109" i="1"/>
  <c r="Q110" i="1"/>
  <c r="U110" i="1" s="1"/>
  <c r="Q109" i="1"/>
  <c r="T109" i="1" s="1"/>
  <c r="Q154" i="1"/>
  <c r="U154" i="1" s="1"/>
  <c r="Q155" i="1"/>
  <c r="U155" i="1" s="1"/>
  <c r="Q156" i="1"/>
  <c r="U156" i="1" s="1"/>
  <c r="Q157" i="1"/>
  <c r="U157" i="1" s="1"/>
  <c r="Q158" i="1"/>
  <c r="U158" i="1" s="1"/>
  <c r="Q159" i="1"/>
  <c r="U159" i="1" s="1"/>
  <c r="Q160" i="1"/>
  <c r="T160" i="1" s="1"/>
  <c r="Q161" i="1"/>
  <c r="T161" i="1" s="1"/>
  <c r="Q162" i="1"/>
  <c r="U162" i="1" s="1"/>
  <c r="Q163" i="1"/>
  <c r="U163" i="1" s="1"/>
  <c r="Q164" i="1"/>
  <c r="U164" i="1" s="1"/>
  <c r="Q165" i="1"/>
  <c r="U165" i="1" s="1"/>
  <c r="Q166" i="1"/>
  <c r="U166" i="1" s="1"/>
  <c r="Q167" i="1"/>
  <c r="U167" i="1" s="1"/>
  <c r="Q168" i="1"/>
  <c r="U168" i="1" s="1"/>
  <c r="Q169" i="1"/>
  <c r="T169" i="1" s="1"/>
  <c r="Q170" i="1"/>
  <c r="T170" i="1" s="1"/>
  <c r="Q171" i="1"/>
  <c r="U171" i="1" s="1"/>
  <c r="Q172" i="1"/>
  <c r="U172" i="1" s="1"/>
  <c r="Q173" i="1"/>
  <c r="U173" i="1" s="1"/>
  <c r="Q174" i="1"/>
  <c r="U174" i="1" s="1"/>
  <c r="Q175" i="1"/>
  <c r="U175" i="1" s="1"/>
  <c r="Q176" i="1"/>
  <c r="U176" i="1" s="1"/>
  <c r="Q177" i="1"/>
  <c r="U177" i="1" s="1"/>
  <c r="Q178" i="1"/>
  <c r="T178" i="1" s="1"/>
  <c r="Q179" i="1"/>
  <c r="U179" i="1" s="1"/>
  <c r="Q180" i="1"/>
  <c r="T180" i="1" s="1"/>
  <c r="Q181" i="1"/>
  <c r="U181" i="1" s="1"/>
  <c r="Q182" i="1"/>
  <c r="U182" i="1" s="1"/>
  <c r="Q183" i="1"/>
  <c r="U183" i="1" s="1"/>
  <c r="Q184" i="1"/>
  <c r="U184" i="1" s="1"/>
  <c r="Q185" i="1"/>
  <c r="U185" i="1" s="1"/>
  <c r="Q186" i="1"/>
  <c r="U186" i="1" s="1"/>
  <c r="Q187" i="1"/>
  <c r="U187" i="1" s="1"/>
  <c r="Q188" i="1"/>
  <c r="U188" i="1" s="1"/>
  <c r="Q189" i="1"/>
  <c r="T189" i="1" s="1"/>
  <c r="Q190" i="1"/>
  <c r="U190" i="1" s="1"/>
  <c r="Q191" i="1"/>
  <c r="U191" i="1" s="1"/>
  <c r="Q192" i="1"/>
  <c r="U192" i="1" s="1"/>
  <c r="Q193" i="1"/>
  <c r="U193" i="1" s="1"/>
  <c r="Q194" i="1"/>
  <c r="U194" i="1" s="1"/>
  <c r="Q195" i="1"/>
  <c r="U195" i="1" s="1"/>
  <c r="Q196" i="1"/>
  <c r="U196" i="1" s="1"/>
  <c r="Q197" i="1"/>
  <c r="U197" i="1" s="1"/>
  <c r="Q198" i="1"/>
  <c r="U198" i="1" s="1"/>
  <c r="Q199" i="1"/>
  <c r="U199" i="1" s="1"/>
  <c r="Q200" i="1"/>
  <c r="T200" i="1" s="1"/>
  <c r="Q201" i="1"/>
  <c r="T201" i="1" s="1"/>
  <c r="Q202" i="1"/>
  <c r="U202" i="1" s="1"/>
  <c r="Q203" i="1"/>
  <c r="T203" i="1" s="1"/>
  <c r="U147" i="1"/>
  <c r="Q141" i="1"/>
  <c r="U141" i="1" s="1"/>
  <c r="Q142" i="1"/>
  <c r="U142" i="1" s="1"/>
  <c r="Q143" i="1"/>
  <c r="U143" i="1" s="1"/>
  <c r="Q144" i="1"/>
  <c r="U144" i="1" s="1"/>
  <c r="Q145" i="1"/>
  <c r="U145" i="1" s="1"/>
  <c r="Q146" i="1"/>
  <c r="U146" i="1" s="1"/>
  <c r="Q147" i="1"/>
  <c r="T147" i="1" s="1"/>
  <c r="Q151" i="1"/>
  <c r="U151" i="1" s="1"/>
  <c r="Q152" i="1"/>
  <c r="T152" i="1" s="1"/>
  <c r="Q153" i="1"/>
  <c r="U153" i="1" s="1"/>
  <c r="Q137" i="1"/>
  <c r="U137" i="1" s="1"/>
  <c r="Q138" i="1"/>
  <c r="U138" i="1" s="1"/>
  <c r="Q139" i="1"/>
  <c r="U139" i="1" s="1"/>
  <c r="Q140" i="1"/>
  <c r="T140" i="1" s="1"/>
  <c r="Q136" i="1"/>
  <c r="T136" i="1" s="1"/>
  <c r="Q135" i="1"/>
  <c r="T135" i="1" s="1"/>
  <c r="Q134" i="1"/>
  <c r="T134" i="1" s="1"/>
  <c r="Q133" i="1"/>
  <c r="U133" i="1" s="1"/>
  <c r="Q132" i="1"/>
  <c r="T132" i="1" s="1"/>
  <c r="Q131" i="1"/>
  <c r="T131" i="1" s="1"/>
  <c r="Q130" i="1"/>
  <c r="U130" i="1" s="1"/>
  <c r="Q116" i="1"/>
  <c r="T116" i="1" s="1"/>
  <c r="Q117" i="1"/>
  <c r="U117" i="1" s="1"/>
  <c r="Q118" i="1"/>
  <c r="U118" i="1" s="1"/>
  <c r="Q119" i="1"/>
  <c r="T119" i="1" s="1"/>
  <c r="Q120" i="1"/>
  <c r="U120" i="1" s="1"/>
  <c r="Q121" i="1"/>
  <c r="U121" i="1" s="1"/>
  <c r="Q122" i="1"/>
  <c r="U122" i="1" s="1"/>
  <c r="Q123" i="1"/>
  <c r="U123" i="1" s="1"/>
  <c r="Q124" i="1"/>
  <c r="U124" i="1" s="1"/>
  <c r="Q125" i="1"/>
  <c r="U125" i="1" s="1"/>
  <c r="Q126" i="1"/>
  <c r="T126" i="1" s="1"/>
  <c r="Q127" i="1"/>
  <c r="U127" i="1" s="1"/>
  <c r="Q128" i="1"/>
  <c r="U128" i="1" s="1"/>
  <c r="Q129" i="1"/>
  <c r="T129" i="1" s="1"/>
  <c r="Q111" i="1"/>
  <c r="T111" i="1" s="1"/>
  <c r="Q112" i="1"/>
  <c r="T112" i="1" s="1"/>
  <c r="Q113" i="1"/>
  <c r="T113" i="1" s="1"/>
  <c r="Q114" i="1"/>
  <c r="T114" i="1" s="1"/>
  <c r="Q115" i="1"/>
  <c r="T115" i="1" s="1"/>
  <c r="U107" i="1"/>
  <c r="Q106" i="1"/>
  <c r="U106" i="1" s="1"/>
  <c r="Q107" i="1"/>
  <c r="T107" i="1" s="1"/>
  <c r="Q108" i="1"/>
  <c r="T108" i="1" s="1"/>
  <c r="Q95" i="1"/>
  <c r="T95" i="1" s="1"/>
  <c r="Q96" i="1"/>
  <c r="U96" i="1" s="1"/>
  <c r="Q97" i="1"/>
  <c r="U97" i="1" s="1"/>
  <c r="Q98" i="1"/>
  <c r="U98" i="1" s="1"/>
  <c r="Q99" i="1"/>
  <c r="T99" i="1" s="1"/>
  <c r="Q100" i="1"/>
  <c r="T100" i="1" s="1"/>
  <c r="Q101" i="1"/>
  <c r="U101" i="1" s="1"/>
  <c r="Q102" i="1"/>
  <c r="T102" i="1" s="1"/>
  <c r="Q103" i="1"/>
  <c r="U103" i="1" s="1"/>
  <c r="Q104" i="1"/>
  <c r="U104" i="1" s="1"/>
  <c r="Q105" i="1"/>
  <c r="U105" i="1" s="1"/>
  <c r="Q94" i="1"/>
  <c r="T94" i="1" s="1"/>
  <c r="Q93" i="1"/>
  <c r="T93" i="1" s="1"/>
  <c r="Q92" i="1"/>
  <c r="T92" i="1" s="1"/>
  <c r="Q91" i="1"/>
  <c r="U91" i="1" s="1"/>
  <c r="Q90" i="1"/>
  <c r="T90" i="1" s="1"/>
  <c r="Q78" i="1"/>
  <c r="U78" i="1" s="1"/>
  <c r="Q79" i="1"/>
  <c r="T79" i="1" s="1"/>
  <c r="Q80" i="1"/>
  <c r="T80" i="1" s="1"/>
  <c r="Q81" i="1"/>
  <c r="T81" i="1" s="1"/>
  <c r="Q82" i="1"/>
  <c r="T82" i="1" s="1"/>
  <c r="Q83" i="1"/>
  <c r="T83" i="1" s="1"/>
  <c r="Q84" i="1"/>
  <c r="T84" i="1" s="1"/>
  <c r="Q85" i="1"/>
  <c r="U85" i="1" s="1"/>
  <c r="Q86" i="1"/>
  <c r="U86" i="1" s="1"/>
  <c r="Q87" i="1"/>
  <c r="U87" i="1" s="1"/>
  <c r="Q88" i="1"/>
  <c r="U88" i="1" s="1"/>
  <c r="Q89" i="1"/>
  <c r="U89" i="1" s="1"/>
  <c r="Q77" i="1"/>
  <c r="T77" i="1" s="1"/>
  <c r="Q64" i="1"/>
  <c r="U64" i="1" s="1"/>
  <c r="Q65" i="1"/>
  <c r="U65" i="1" s="1"/>
  <c r="Q66" i="1"/>
  <c r="T66" i="1" s="1"/>
  <c r="Q67" i="1"/>
  <c r="T67" i="1" s="1"/>
  <c r="Q68" i="1"/>
  <c r="T68" i="1" s="1"/>
  <c r="Q69" i="1"/>
  <c r="U69" i="1" s="1"/>
  <c r="Q70" i="1"/>
  <c r="T70" i="1" s="1"/>
  <c r="Q71" i="1"/>
  <c r="U71" i="1" s="1"/>
  <c r="Q72" i="1"/>
  <c r="U72" i="1" s="1"/>
  <c r="Q73" i="1"/>
  <c r="U73" i="1" s="1"/>
  <c r="Q74" i="1"/>
  <c r="T74" i="1" s="1"/>
  <c r="Q75" i="1"/>
  <c r="T75" i="1" s="1"/>
  <c r="Q76" i="1"/>
  <c r="T76" i="1" s="1"/>
  <c r="Q62" i="1"/>
  <c r="T62" i="1" s="1"/>
  <c r="Q63" i="1"/>
  <c r="T63" i="1" s="1"/>
  <c r="Q59" i="1"/>
  <c r="T59" i="1" s="1"/>
  <c r="Q60" i="1"/>
  <c r="U60" i="1" s="1"/>
  <c r="Q61" i="1"/>
  <c r="U61" i="1" s="1"/>
  <c r="Q48" i="1"/>
  <c r="U48" i="1" s="1"/>
  <c r="Q49" i="1"/>
  <c r="T49" i="1" s="1"/>
  <c r="Q50" i="1"/>
  <c r="U50" i="1" s="1"/>
  <c r="Q51" i="1"/>
  <c r="T51" i="1" s="1"/>
  <c r="Q52" i="1"/>
  <c r="T52" i="1" s="1"/>
  <c r="Q53" i="1"/>
  <c r="T53" i="1" s="1"/>
  <c r="Q54" i="1"/>
  <c r="U54" i="1" s="1"/>
  <c r="Q55" i="1"/>
  <c r="U55" i="1" s="1"/>
  <c r="Q56" i="1"/>
  <c r="T56" i="1" s="1"/>
  <c r="Q57" i="1"/>
  <c r="T57" i="1" s="1"/>
  <c r="Q58" i="1"/>
  <c r="U58" i="1" s="1"/>
  <c r="Q39" i="1"/>
  <c r="U39" i="1" s="1"/>
  <c r="Q40" i="1"/>
  <c r="U40" i="1" s="1"/>
  <c r="Q41" i="1"/>
  <c r="T41" i="1" s="1"/>
  <c r="Q42" i="1"/>
  <c r="T42" i="1" s="1"/>
  <c r="Q43" i="1"/>
  <c r="T43" i="1" s="1"/>
  <c r="Q44" i="1"/>
  <c r="T44" i="1" s="1"/>
  <c r="Q45" i="1"/>
  <c r="U45" i="1" s="1"/>
  <c r="Q46" i="1"/>
  <c r="U46" i="1" s="1"/>
  <c r="Q47" i="1"/>
  <c r="T47" i="1" s="1"/>
  <c r="Q25" i="1"/>
  <c r="T25" i="1" s="1"/>
  <c r="Q26" i="1"/>
  <c r="T26" i="1" s="1"/>
  <c r="Q27" i="1"/>
  <c r="U27" i="1" s="1"/>
  <c r="Q28" i="1"/>
  <c r="U28" i="1" s="1"/>
  <c r="Q29" i="1"/>
  <c r="T29" i="1" s="1"/>
  <c r="Q30" i="1"/>
  <c r="T30" i="1" s="1"/>
  <c r="Q31" i="1"/>
  <c r="U31" i="1" s="1"/>
  <c r="Q32" i="1"/>
  <c r="T32" i="1" s="1"/>
  <c r="Q33" i="1"/>
  <c r="T33" i="1" s="1"/>
  <c r="Q34" i="1"/>
  <c r="T34" i="1" s="1"/>
  <c r="Q35" i="1"/>
  <c r="U35" i="1" s="1"/>
  <c r="Q36" i="1"/>
  <c r="U36" i="1" s="1"/>
  <c r="Q37" i="1"/>
  <c r="T37" i="1" s="1"/>
  <c r="Q38" i="1"/>
  <c r="T38" i="1" s="1"/>
  <c r="Q3" i="1"/>
  <c r="U3" i="1" s="1"/>
  <c r="Q4" i="1"/>
  <c r="U4" i="1" s="1"/>
  <c r="Q5" i="1"/>
  <c r="T5" i="1" s="1"/>
  <c r="Q6" i="1"/>
  <c r="T6" i="1" s="1"/>
  <c r="Q7" i="1"/>
  <c r="U7" i="1" s="1"/>
  <c r="Q8" i="1"/>
  <c r="T8" i="1" s="1"/>
  <c r="Q9" i="1"/>
  <c r="T9" i="1" s="1"/>
  <c r="Q10" i="1"/>
  <c r="U10" i="1" s="1"/>
  <c r="Q11" i="1"/>
  <c r="U11" i="1" s="1"/>
  <c r="Q12" i="1"/>
  <c r="U12" i="1" s="1"/>
  <c r="Q13" i="1"/>
  <c r="U13" i="1" s="1"/>
  <c r="Q14" i="1"/>
  <c r="T14" i="1" s="1"/>
  <c r="Q15" i="1"/>
  <c r="U15" i="1" s="1"/>
  <c r="Q16" i="1"/>
  <c r="T16" i="1" s="1"/>
  <c r="Q17" i="1"/>
  <c r="T17" i="1" s="1"/>
  <c r="Q18" i="1"/>
  <c r="U18" i="1" s="1"/>
  <c r="Q19" i="1"/>
  <c r="T19" i="1" s="1"/>
  <c r="Q20" i="1"/>
  <c r="U20" i="1" s="1"/>
  <c r="Q21" i="1"/>
  <c r="U21" i="1" s="1"/>
  <c r="Q22" i="1"/>
  <c r="T22" i="1" s="1"/>
  <c r="Q23" i="1"/>
  <c r="U23" i="1" s="1"/>
  <c r="Q24" i="1"/>
  <c r="T24" i="1" s="1"/>
  <c r="Q2" i="1"/>
  <c r="U2" i="1" s="1"/>
  <c r="U114" i="1" l="1"/>
  <c r="T197" i="1"/>
  <c r="T187" i="1"/>
  <c r="T162" i="1"/>
  <c r="T153" i="1"/>
  <c r="T91" i="1"/>
  <c r="T196" i="1"/>
  <c r="T184" i="1"/>
  <c r="T159" i="1"/>
  <c r="T195" i="1"/>
  <c r="T183" i="1"/>
  <c r="U201" i="1"/>
  <c r="U134" i="1"/>
  <c r="T139" i="1"/>
  <c r="T193" i="1"/>
  <c r="T182" i="1"/>
  <c r="U200" i="1"/>
  <c r="U115" i="1"/>
  <c r="U135" i="1"/>
  <c r="T137" i="1"/>
  <c r="T192" i="1"/>
  <c r="T181" i="1"/>
  <c r="U108" i="1"/>
  <c r="T130" i="1"/>
  <c r="T202" i="1"/>
  <c r="T191" i="1"/>
  <c r="T174" i="1"/>
  <c r="T190" i="1"/>
  <c r="T173" i="1"/>
  <c r="U189" i="1"/>
  <c r="T198" i="1"/>
  <c r="T165" i="1"/>
  <c r="U203" i="1"/>
  <c r="T199" i="1"/>
  <c r="T194" i="1"/>
  <c r="T188" i="1"/>
  <c r="T186" i="1"/>
  <c r="T185" i="1"/>
  <c r="U180" i="1"/>
  <c r="T179" i="1"/>
  <c r="U178" i="1"/>
  <c r="T177" i="1"/>
  <c r="T176" i="1"/>
  <c r="T175" i="1"/>
  <c r="T172" i="1"/>
  <c r="T171" i="1"/>
  <c r="U170" i="1"/>
  <c r="U169" i="1"/>
  <c r="T168" i="1"/>
  <c r="T167" i="1"/>
  <c r="T166" i="1"/>
  <c r="T164" i="1"/>
  <c r="T163" i="1"/>
  <c r="U161" i="1"/>
  <c r="U160" i="1"/>
  <c r="T158" i="1"/>
  <c r="T157" i="1"/>
  <c r="T156" i="1"/>
  <c r="T155" i="1"/>
  <c r="T154" i="1"/>
  <c r="U152" i="1"/>
  <c r="T151" i="1"/>
  <c r="T146" i="1"/>
  <c r="T145" i="1"/>
  <c r="T144" i="1"/>
  <c r="T143" i="1"/>
  <c r="T142" i="1"/>
  <c r="T141" i="1"/>
  <c r="U140" i="1"/>
  <c r="T138" i="1"/>
  <c r="U136" i="1"/>
  <c r="U131" i="1"/>
  <c r="T124" i="1"/>
  <c r="T122" i="1"/>
  <c r="U132" i="1"/>
  <c r="T133" i="1"/>
  <c r="U129" i="1"/>
  <c r="U93" i="1"/>
  <c r="T106" i="1"/>
  <c r="T120" i="1"/>
  <c r="U126" i="1"/>
  <c r="U113" i="1"/>
  <c r="T128" i="1"/>
  <c r="T125" i="1"/>
  <c r="T97" i="1"/>
  <c r="T127" i="1"/>
  <c r="U92" i="1"/>
  <c r="T117" i="1"/>
  <c r="U94" i="1"/>
  <c r="U119" i="1"/>
  <c r="T123" i="1"/>
  <c r="T121" i="1"/>
  <c r="T118" i="1"/>
  <c r="U116" i="1"/>
  <c r="U112" i="1"/>
  <c r="U111" i="1"/>
  <c r="T101" i="1"/>
  <c r="T98" i="1"/>
  <c r="U90" i="1"/>
  <c r="T103" i="1"/>
  <c r="U102" i="1"/>
  <c r="T105" i="1"/>
  <c r="T104" i="1"/>
  <c r="T96" i="1"/>
  <c r="U95" i="1"/>
  <c r="U100" i="1"/>
  <c r="U99" i="1"/>
  <c r="U80" i="1"/>
  <c r="T89" i="1"/>
  <c r="T88" i="1"/>
  <c r="U81" i="1"/>
  <c r="U84" i="1"/>
  <c r="U83" i="1"/>
  <c r="T78" i="1"/>
  <c r="T87" i="1"/>
  <c r="U79" i="1"/>
  <c r="T86" i="1"/>
  <c r="T85" i="1"/>
  <c r="U6" i="1"/>
  <c r="U44" i="1"/>
  <c r="U82" i="1"/>
  <c r="U43" i="1"/>
  <c r="T61" i="1"/>
  <c r="T65" i="1"/>
  <c r="U76" i="1"/>
  <c r="T73" i="1"/>
  <c r="T71" i="1"/>
  <c r="U70" i="1"/>
  <c r="T69" i="1"/>
  <c r="U68" i="1"/>
  <c r="T72" i="1"/>
  <c r="T64" i="1"/>
  <c r="U77" i="1"/>
  <c r="U75" i="1"/>
  <c r="U67" i="1"/>
  <c r="U74" i="1"/>
  <c r="U66" i="1"/>
  <c r="T60" i="1"/>
  <c r="U63" i="1"/>
  <c r="U62" i="1"/>
  <c r="U52" i="1"/>
  <c r="U51" i="1"/>
  <c r="U8" i="1"/>
  <c r="T50" i="1"/>
  <c r="U53" i="1"/>
  <c r="U59" i="1"/>
  <c r="T58" i="1"/>
  <c r="U57" i="1"/>
  <c r="T55" i="1"/>
  <c r="U56" i="1"/>
  <c r="U42" i="1"/>
  <c r="T54" i="1"/>
  <c r="T48" i="1"/>
  <c r="U49" i="1"/>
  <c r="U47" i="1"/>
  <c r="T46" i="1"/>
  <c r="T45" i="1"/>
  <c r="U41" i="1"/>
  <c r="T40" i="1"/>
  <c r="T39" i="1"/>
  <c r="T36" i="1"/>
  <c r="T35" i="1"/>
  <c r="U34" i="1"/>
  <c r="U33" i="1"/>
  <c r="U32" i="1"/>
  <c r="T31" i="1"/>
  <c r="T28" i="1"/>
  <c r="T27" i="1"/>
  <c r="U26" i="1"/>
  <c r="U25" i="1"/>
  <c r="U9" i="1"/>
  <c r="U38" i="1"/>
  <c r="U30" i="1"/>
  <c r="U37" i="1"/>
  <c r="U29" i="1"/>
  <c r="U24" i="1"/>
  <c r="U5" i="1"/>
  <c r="U22" i="1"/>
  <c r="U19" i="1"/>
  <c r="U17" i="1"/>
  <c r="U16" i="1"/>
  <c r="U14" i="1"/>
  <c r="T10" i="1"/>
  <c r="T18" i="1"/>
  <c r="T15" i="1"/>
  <c r="T3" i="1"/>
  <c r="T11" i="1"/>
  <c r="T23" i="1"/>
  <c r="T7" i="1"/>
  <c r="T21" i="1"/>
  <c r="T13" i="1"/>
  <c r="T4" i="1"/>
  <c r="T20" i="1"/>
  <c r="T12" i="1"/>
  <c r="T2" i="1"/>
</calcChain>
</file>

<file path=xl/sharedStrings.xml><?xml version="1.0" encoding="utf-8"?>
<sst xmlns="http://schemas.openxmlformats.org/spreadsheetml/2006/main" count="3064" uniqueCount="307">
  <si>
    <t>LLE</t>
  </si>
  <si>
    <t>LE</t>
  </si>
  <si>
    <t>Natural Product</t>
  </si>
  <si>
    <t>Smile</t>
  </si>
  <si>
    <t>pMIC</t>
  </si>
  <si>
    <t>Class</t>
  </si>
  <si>
    <t>SubClass</t>
  </si>
  <si>
    <t>Aminoglycoside</t>
  </si>
  <si>
    <t>O=C(N[C@H]3[C@H](O[C@H]1O[C@@H]([C@@H](O)[C@H](N)[C@H]1O)CO)[C@@H](O)[C@H](O[C@H]2O[C@H](CN)[C@@H](O)[C@H](O)[C@H]2O)[C@@H](N)C3)[C@@H](O)CCN</t>
  </si>
  <si>
    <t>Quinolone</t>
  </si>
  <si>
    <t>Macrolide</t>
  </si>
  <si>
    <t>Tetracycline</t>
  </si>
  <si>
    <t>Carbapenem</t>
  </si>
  <si>
    <t>Sulfonamide</t>
  </si>
  <si>
    <t>Oxazolidinone</t>
  </si>
  <si>
    <t>Riminophenazine</t>
  </si>
  <si>
    <t>COc1c2c(cc(c1N3C[C@@H]4CCCN[C@@H]4C3)F)c(=O)c(cn2C5CC5)C(=O)O</t>
  </si>
  <si>
    <t>CC[C@@H]1[C@@]([C@@H]([C@H](C(=O)[C@@H](C[C@@]([C@@H]([C@H]([C@@H]([C@H](C(=O)O1)C)O[C@H]2C[C@@]([C@H]([C@@H](O2)C)O)(C)OC)C)O[C@H]3[C@@H]([C@H](C[C@H](O3)C)N(C)C)O)(C)OC)C)C)O)(C)O</t>
  </si>
  <si>
    <t xml:space="preserve">Heavy atoms </t>
  </si>
  <si>
    <t>CN(C)[C@@H]3C(\O)=C(\C(N)=O)C(=O)[C@@]4(O)C(/O)=C2/C(=O)c1c(cccc1O)[C@H](C)[C@H]2[C@H](O)[C@@H]34</t>
  </si>
  <si>
    <t>cLogP (Datawarrior)</t>
  </si>
  <si>
    <t>O=C(O)/C1=C(\SCC/N=C/N)C[C@H]2N1C(=O)[C@@H]2[C@H](O)C.O</t>
  </si>
  <si>
    <t>Nc1ccc(cc1)S(=O)(=O)Nc2cc(C)on2</t>
  </si>
  <si>
    <t>O=C1O[C@@H](CNC(=O)C)CN1c3cc(F)c(N2CCOCC2)cc3</t>
  </si>
  <si>
    <t>Best MIC (M)</t>
  </si>
  <si>
    <t>CC(C)/N=c/1\cc-2n(c3ccccc3nc2cc1Nc4ccc(cc4)Cl)c5ccc(cc5)Cl</t>
  </si>
  <si>
    <t xml:space="preserve">Fatty acid related </t>
  </si>
  <si>
    <t>CCCCCCCCCCCCCCCC(O)=O</t>
  </si>
  <si>
    <t>CCCCCCCC/C=C\CCCCCCCC(O)=O</t>
  </si>
  <si>
    <t>CCCCC/C=C\C/C=C\CCCCCCCC(O)=O</t>
  </si>
  <si>
    <t>CCCCCCCCCCC/C=C\C=C\C(O)CC(O)=O</t>
  </si>
  <si>
    <t>CCCCCCC/C=C\CC#CC#C[C@@H](O)C=C</t>
  </si>
  <si>
    <t>CCCCCCC/C=C\[C@H](O)C#CC#C[C@H](O)C=C</t>
  </si>
  <si>
    <t>C[C@@H](N)CCCCCC/C=C\CCCCCCCCN</t>
  </si>
  <si>
    <t>CN1C(CCCCCCCCCCC)=CC(C2=C1C=CC=C2)=O</t>
  </si>
  <si>
    <t>CN1C(CCCCC/C=C\CCCC)=CC(C2=C1C=CC=C2)=O</t>
  </si>
  <si>
    <t xml:space="preserve">Quinolone Fatty acid related </t>
  </si>
  <si>
    <t>—</t>
  </si>
  <si>
    <r>
      <t>MIC</t>
    </r>
    <r>
      <rPr>
        <b/>
        <vertAlign val="superscript"/>
        <sz val="11"/>
        <color theme="1"/>
        <rFont val="Aptos Narrow"/>
        <family val="2"/>
        <scheme val="minor"/>
      </rPr>
      <t>ATCC6841</t>
    </r>
    <r>
      <rPr>
        <b/>
        <sz val="11"/>
        <color theme="1"/>
        <rFont val="Aptos Narrow"/>
        <family val="2"/>
        <scheme val="minor"/>
      </rPr>
      <t xml:space="preserve"> (</t>
    </r>
    <r>
      <rPr>
        <b/>
        <sz val="11"/>
        <color theme="1"/>
        <rFont val="Aptos Narrow"/>
        <family val="2"/>
      </rPr>
      <t>µM)</t>
    </r>
  </si>
  <si>
    <r>
      <t>MIC</t>
    </r>
    <r>
      <rPr>
        <b/>
        <vertAlign val="superscript"/>
        <sz val="11"/>
        <color theme="1"/>
        <rFont val="Aptos Narrow"/>
        <family val="2"/>
        <scheme val="minor"/>
      </rPr>
      <t>ATCC49404</t>
    </r>
    <r>
      <rPr>
        <b/>
        <sz val="11"/>
        <color theme="1"/>
        <rFont val="Aptos Narrow"/>
        <family val="2"/>
        <scheme val="minor"/>
      </rPr>
      <t xml:space="preserve"> (µM)</t>
    </r>
  </si>
  <si>
    <r>
      <t>MIC</t>
    </r>
    <r>
      <rPr>
        <b/>
        <vertAlign val="superscript"/>
        <sz val="11"/>
        <color theme="1"/>
        <rFont val="Aptos Narrow"/>
        <family val="2"/>
        <scheme val="minor"/>
      </rPr>
      <t>ATCC35931</t>
    </r>
    <r>
      <rPr>
        <b/>
        <sz val="11"/>
        <color theme="1"/>
        <rFont val="Aptos Narrow"/>
        <family val="2"/>
        <scheme val="minor"/>
      </rPr>
      <t xml:space="preserve"> (µM)</t>
    </r>
  </si>
  <si>
    <r>
      <t>MIC</t>
    </r>
    <r>
      <rPr>
        <b/>
        <i/>
        <vertAlign val="superscript"/>
        <sz val="11"/>
        <color theme="1"/>
        <rFont val="Aptos Narrow"/>
        <family val="2"/>
        <scheme val="minor"/>
      </rPr>
      <t>M. Fortuitum B</t>
    </r>
    <r>
      <rPr>
        <b/>
        <sz val="11"/>
        <color theme="1"/>
        <rFont val="Aptos Narrow"/>
        <family val="2"/>
        <scheme val="minor"/>
      </rPr>
      <t xml:space="preserve"> (µM)</t>
    </r>
  </si>
  <si>
    <r>
      <t>MIC</t>
    </r>
    <r>
      <rPr>
        <b/>
        <vertAlign val="superscript"/>
        <sz val="11"/>
        <color theme="1"/>
        <rFont val="Aptos Narrow"/>
        <family val="2"/>
        <scheme val="minor"/>
      </rPr>
      <t>Unspecified</t>
    </r>
    <r>
      <rPr>
        <b/>
        <sz val="11"/>
        <color theme="1"/>
        <rFont val="Aptos Narrow"/>
        <family val="2"/>
        <scheme val="minor"/>
      </rPr>
      <t xml:space="preserve"> (µM)</t>
    </r>
  </si>
  <si>
    <r>
      <t>MIC</t>
    </r>
    <r>
      <rPr>
        <b/>
        <vertAlign val="superscript"/>
        <sz val="11"/>
        <color theme="1"/>
        <rFont val="Aptos Narrow"/>
        <family val="2"/>
        <scheme val="minor"/>
      </rPr>
      <t>Clinc. Isol.</t>
    </r>
    <r>
      <rPr>
        <b/>
        <sz val="11"/>
        <color theme="1"/>
        <rFont val="Aptos Narrow"/>
        <family val="2"/>
        <scheme val="minor"/>
      </rPr>
      <t xml:space="preserve"> (µM)</t>
    </r>
  </si>
  <si>
    <t>331.94</t>
  </si>
  <si>
    <t>82.11</t>
  </si>
  <si>
    <t>747.96</t>
  </si>
  <si>
    <t>182.91</t>
  </si>
  <si>
    <t>181.62</t>
  </si>
  <si>
    <t>141.52</t>
  </si>
  <si>
    <t>106.6</t>
  </si>
  <si>
    <t>71.11</t>
  </si>
  <si>
    <t>39.99</t>
  </si>
  <si>
    <t>37.3</t>
  </si>
  <si>
    <t>57.53</t>
  </si>
  <si>
    <t>20.23</t>
  </si>
  <si>
    <t>40.46</t>
  </si>
  <si>
    <t>52.04</t>
  </si>
  <si>
    <t>20.31</t>
  </si>
  <si>
    <t>Molecular weight (Datawarrior)</t>
  </si>
  <si>
    <t>HBA (Datawarrior)</t>
  </si>
  <si>
    <t>HBD (Datawarrior)</t>
  </si>
  <si>
    <t>TPSA (Datawarrior)</t>
  </si>
  <si>
    <t>Rotatable Bonds (Datawarrior)</t>
  </si>
  <si>
    <t>CN1C(CCCCCCC/C=C\CCCC)=CC(C2=C1C=CC=C2)=O</t>
  </si>
  <si>
    <t>3.41</t>
  </si>
  <si>
    <t>5.33</t>
  </si>
  <si>
    <t>0.15</t>
  </si>
  <si>
    <t>CN1C(CCC/C=C\C/C=C\CCCCC)=CC(C2=C1C=CC=C2)=O</t>
  </si>
  <si>
    <t>CN1C(CCCCC/C=C\C/C=C\CCCCC)=CC(C2=C1C=CC=C2)=O</t>
  </si>
  <si>
    <t>Synthetic</t>
  </si>
  <si>
    <t>CN1C(CC/C=C\CCCCCCCCCC)=CC(C2=C1C=CC=C2)=O</t>
  </si>
  <si>
    <t>CN1C(CCC/C=C\CCCCCCCCC)=CC(C2=C1C=CC=C2)=O</t>
  </si>
  <si>
    <t>CN1C(CCCC/C=C\CCCCCCCC)=CC(C2=C1C=CC=C2)=O</t>
  </si>
  <si>
    <t>CN1C(/C=C/CCCCCCCCC)=CC(C2=C1C=CC=C2)=O</t>
  </si>
  <si>
    <t>CN1C(C/C=C/CCCCCCCCCC)=CC(C2=C1C=CC=C2)=O</t>
  </si>
  <si>
    <t>CN1C(/C=C/CCCCCCCCCCC)=CC(C2=C1C=CC=C2)=O</t>
  </si>
  <si>
    <t>CN1C(/C=C/C=C/CCCCCCCCCCC)=CC(C2=C1C=CC=C2)=O</t>
  </si>
  <si>
    <t>CN1C(/C=C/CCCCCCCC)=CC(C2=C1C=CC=C2)=O</t>
  </si>
  <si>
    <t>O=C(C1=C2C=CC=C1)C=C(/C=C/CCCCCCCC)N2CCCC</t>
  </si>
  <si>
    <t>O=C(C1=C2C=CC=C1)C=C(/C=C/CCCCCCCCC)N2CCCC</t>
  </si>
  <si>
    <t>O=C(C1=C2C=CC=C1)C=C(/C=C/CCCCCCCCCC)N2CC</t>
  </si>
  <si>
    <t>O=C(C1=C2C=CC=C1)C=C(C/C=C/CCCCCCCCCC)N2CCC</t>
  </si>
  <si>
    <t>O=C(C1=C2C=CC=C1)C=C(C=CCCCCCCCCCC)N2CC=C</t>
  </si>
  <si>
    <t>CN1C(CCCCCCC/C=C\C/C=C\CCCCC)=CC(C2=C1C=CC=C2)=O</t>
  </si>
  <si>
    <t>CN1C(CCCC/C=C\CCCC)=CC(C2=C1C=CC=C2)=O</t>
  </si>
  <si>
    <t>O=C(C1=C2C=CC=C1)C=C(/C=C/CCCCCCCCC)N2CC</t>
  </si>
  <si>
    <t>O=C(C1=C2C=CC=C1)C=C(/C=C/CCCCCCCCCCC)N2CC</t>
  </si>
  <si>
    <t>O=C(C1=C2C=CC=C1)C=C(/C=C/CCCCCCCC)N2CCC</t>
  </si>
  <si>
    <t>O=C(C1=C2C=CC=C1)C=C(/C=C/CCCCCCCCC)N2CCC</t>
  </si>
  <si>
    <t>O=C(C1=C2C=CC=C1)C=C(/C=C/CCCCCCC)N2CCCC</t>
  </si>
  <si>
    <t>O=C(C1=C2C=CC=C1)C=C(C=CCCCCCCCC)N2CCCCC</t>
  </si>
  <si>
    <t>O=C(C1=C2C=CC=C1)C=C(C=CCCCCCCCCC)N2CC=C</t>
  </si>
  <si>
    <t>O=C(C1=C2C=CC=C1)C=C(C=CCCCCCCCC)N2CC=C</t>
  </si>
  <si>
    <t>O=C(C1=C2C=CC=C1)C=C(C=CCCCCCCC)N2CC#C</t>
  </si>
  <si>
    <t xml:space="preserve">Steroid-related </t>
  </si>
  <si>
    <t>C[C@@H]([C@H]1CC[C@]2([H])[C@]1(C)CC[C@@]3([H])C2=C([H])C[C@]4([H])[C@]3(C)CC[C@H](N(C)C)C4)CC/C(C(C)C)=C\CN(C)C</t>
  </si>
  <si>
    <t>C[C@@]12C(CCC2=O)C3CCC4=CC(OCCCCCCC[N+]5=CC=CC=C5)=CC=C4C3CC1.[Br-]</t>
  </si>
  <si>
    <t>C=C1C2CCC3C2C(C)(C)CCCC13C</t>
  </si>
  <si>
    <t>Terpene-related</t>
  </si>
  <si>
    <t>CC1=CC(O)=C([C@]2(C)CC[C@H]3[C@]2(C)C3)C=C1Br</t>
  </si>
  <si>
    <t>C/C(C)=C/CC/C(C)=C/CC[C@@](C)(O)C=C</t>
  </si>
  <si>
    <t>C=C1[C@@H](C)CC[C@@]2(C)C1CC=C(C=O)[C@]2(O)C=O</t>
  </si>
  <si>
    <t>OC(C=C1)=C(C(C)C)C2=C1[C@]3(C)[C@](CC2)([H])C(C)(C)CCC3</t>
  </si>
  <si>
    <t>C[C@@]1(C(O)=O)CCC[C@]2(C)C1CCC3(CC4=C)C2CCC4C3</t>
  </si>
  <si>
    <t>CC1(C)CCC[C@@]2(C)[C@@]1([H])C[C@@H](O)C3=C[C@](C4CO4)(C)CC[C@@]32[H]</t>
  </si>
  <si>
    <r>
      <t>MIC</t>
    </r>
    <r>
      <rPr>
        <b/>
        <vertAlign val="superscript"/>
        <sz val="11"/>
        <color theme="1"/>
        <rFont val="Aptos Narrow"/>
        <family val="2"/>
        <scheme val="minor"/>
      </rPr>
      <t>NCTC10394</t>
    </r>
    <r>
      <rPr>
        <b/>
        <sz val="11"/>
        <color theme="1"/>
        <rFont val="Aptos Narrow"/>
        <family val="2"/>
        <scheme val="minor"/>
      </rPr>
      <t xml:space="preserve"> (µM)</t>
    </r>
  </si>
  <si>
    <r>
      <t>MIC</t>
    </r>
    <r>
      <rPr>
        <b/>
        <vertAlign val="superscript"/>
        <sz val="11"/>
        <color theme="1"/>
        <rFont val="Aptos Narrow"/>
        <family val="2"/>
        <scheme val="minor"/>
      </rPr>
      <t>NCTC</t>
    </r>
    <r>
      <rPr>
        <b/>
        <sz val="11"/>
        <color theme="1"/>
        <rFont val="Aptos Narrow"/>
        <family val="2"/>
        <scheme val="minor"/>
      </rPr>
      <t xml:space="preserve"> (µM)</t>
    </r>
  </si>
  <si>
    <t>C/C(C)=C\CC/C(C)=C/CNCCNC1[C@@H]2C[C@H](C[C@H]1C3)C[C@H]3C2</t>
  </si>
  <si>
    <t>O=C1OC2=CC=CC=C2C(O)=C1C/C=C(C)/CC/C=C(C)/CC/C=C(C)/C</t>
  </si>
  <si>
    <t>C/C(C)=C\CC/C(C)=C/CC1=C(O)C=C2C(C=CC(O2)=O)=C1</t>
  </si>
  <si>
    <t>O[C@H]1C[C@H](O)[C@@]2(C)C(CC[C@]3(C)C2CC=C4[C@@]3(C)CC[C@]5(C)[C@@]4(C)C[C@](C)(C(O)=O)CC5)C1(C)C</t>
  </si>
  <si>
    <t>O[C@H]1C[C@H](O)[C@@]2(C)C(CC[C@]3(C)C2CC=C4[C@@]3(C)CC[C@]5(C)[C@@]4(C)C[C@](C)(C(O)=O)CC5)[C@@]1(CO[C@H]6[C@H]([C@@H]([C@H]([C@@H](C)O6)O)OC(C)=O)OC(C)=O)C</t>
  </si>
  <si>
    <t>O[C@H]1C[C@H](O)[C@@]2(C)C(CC[C@]3(C)C2CC=C4[C@@]3(C)CC[C@]5(C)[C@@]4(C)C[C@](C)(C(O)=O)CC5)[C@@]1(CO[C@H]6[C@H]([C@@H]([C@H]([C@@H](C)O6)O)OC(C)=O)O)C</t>
  </si>
  <si>
    <t>O[C@H]1C[C@H](O)[C@@]2(C)C(CC[C@]3(C)C2CC=C4[C@@]3(C)CC[C@]5(C)[C@@]4(C)C[C@](C)(C(O[C@H]6[C@H]([C@@H]([C@H]([C@@H](C)O6)O)OC(C)=O)O)=O)CC5)[C@@]1(CO[C@H]7[C@H]([C@@H]([C@H]([C@@H](C)O7)O)OC(C)=O)OC(C)=O)C</t>
  </si>
  <si>
    <t>Observation</t>
  </si>
  <si>
    <t>Not include in the manuscript main text</t>
  </si>
  <si>
    <t>Phenolic compounds</t>
  </si>
  <si>
    <t>C[C@H]1[C@@H](C)[C@H](C2=CC=C(OCO3)C3=C2)O[C@@H]1C4=CC(OCO5)=C5C=C4</t>
  </si>
  <si>
    <t>C/C=C/C1=CC(OC)=C(O[C@@H](C2=CC=C(O)C(OC)=C2)[C@@H]3C)C3=C1</t>
  </si>
  <si>
    <t>C/C=C/C1=CC(OC)=C(O[C@@H](C2=CC=C(OCO3)C3=C2)[C@@H]4C)C4=C1</t>
  </si>
  <si>
    <t>C/C=C/C1=CC(OC)=C(OC(C2=CC=C(O)C(OC)=C2)=C3C)C3=C1</t>
  </si>
  <si>
    <t>CC([C@H]1[C@H](O)C2=C(C(C3=CC=CC=C3C2=O)=O)O1)(O)C</t>
  </si>
  <si>
    <t>CC(C1=CC2=C(C(C3=CC=CC=C3C2=O)=O)O1)(O)C</t>
  </si>
  <si>
    <t>CC1=CC2=C(C(C=CC2=O)=O)C(O)=C1</t>
  </si>
  <si>
    <t>CC1(CCC2=C(C3=C(C(C2=O)=O)C=CC=C3)O1)C</t>
  </si>
  <si>
    <t>OC1=C(C(O)=C(C2=C3C(O)=CC(C)=C2)C4=C5C(C)=CC(O)=C4C3=O)C5=CC=C1C(C)=O</t>
  </si>
  <si>
    <t>CC1(C(C2C(C)=O)=O)C3=C(O)C(C)=C(O)C(C(C)=O)=C3OC1=CC2=O</t>
  </si>
  <si>
    <t>OC1=C(O)C=C(C(C(OC)=CC(OC)=C2)=C2C=C3)C3=C1</t>
  </si>
  <si>
    <t>C/C(C)=C\CC1=C(OCCCCN(CC)CC)C2=C(OC3=C(C(C/C=C(C)\C)=C(OC)C(OCCCCN(CC)CC)=C3)C2=O)C=C1OCCCCN(CC)CC</t>
  </si>
  <si>
    <t>OC1=C(C(C=C(C)O2)=O)C2=C(CC=C(COC(C)=O)CO3)C3=C1</t>
  </si>
  <si>
    <t>O=C(C1=C(C([C@H]2[C@H](O)[C@@H](O)[C@H](O)[C@@H](CO)O2)=C(O)C=C1O)O3)C=C3C4=CC=C(O)C=C4</t>
  </si>
  <si>
    <t>O=C(C=C(C1=CC=C(O)C(O)=C1)O2)C3=C2C=C(O)C=C3O</t>
  </si>
  <si>
    <t>Peptide</t>
  </si>
  <si>
    <t>Polyamide</t>
  </si>
  <si>
    <t>Alkaloid</t>
  </si>
  <si>
    <t>[H][C@@]1(CCCCCC/C=C\C=C/CC2)CN3CC[C@@]1([H])[C@@](CN2C4)([H])C=C4CCCC/C=C\C=C\CC3</t>
  </si>
  <si>
    <r>
      <t>MIC</t>
    </r>
    <r>
      <rPr>
        <b/>
        <vertAlign val="superscript"/>
        <sz val="11"/>
        <color theme="1"/>
        <rFont val="Aptos Narrow"/>
        <family val="2"/>
        <scheme val="minor"/>
      </rPr>
      <t>ATCC9820</t>
    </r>
    <r>
      <rPr>
        <b/>
        <sz val="11"/>
        <color theme="1"/>
        <rFont val="Aptos Narrow"/>
        <family val="2"/>
        <scheme val="minor"/>
      </rPr>
      <t xml:space="preserve"> (µM)</t>
    </r>
  </si>
  <si>
    <t>C[N+]1=C2C3=CC=CC=C3[N-]C2=CC4=C1C=CC=C4.Cl</t>
  </si>
  <si>
    <t>O=C1N(C2=C3C=CN=C2C=C1)C4=C3C=CC=C4[H]</t>
  </si>
  <si>
    <t>O=C1N(C2=C3C=CN=C2C=C1)C4=C3C=CC=C4O</t>
  </si>
  <si>
    <t>O=C(NC1=CN(CCC(C)C)C(C(NC2=CC=C(C(NCCN3CCN(C)CC3)=O)N2C)=O)=C1)C4=CC(C=C(C(NC5=CN(CCC(C)C)C(C(NC6=CN(C)C(C(NCCN7CCN(C)CC7)=O)=C6)=O)=C5)=O)C=C8)=C8N4</t>
  </si>
  <si>
    <t>O=C(NC1=CN(CCC(C)C)C(C(NC2=CC=C(C(NCCN(C)C)=O)N2C)=O)=C1)C3=CC(C=C(C(NC4=CN(CCC(C)C)C(C(NC5=CN(C)C(C(NCCN(C)C)=O)=C5)=O)=C4)=O)C=C6)=C6N3</t>
  </si>
  <si>
    <t>O=C(N[C@@H](CC1CCCCC1)C(N[C@@H]([C@H](C)N(C)C(CN)=O)C(NC[C@H]2C[C@@H](O)[C@H](N3C(NC(C=C3)=O)=O)O2)=O)=O)N[C@@H](CC4=CNC5=C4C=CC=C5)C(NCC(C)(C)C)=O</t>
  </si>
  <si>
    <t>O=C(N[C@@H](CC1=CC=C2C(C=CC=C2)=C1)C(N[C@@H]([C@H](C)N(C)C(CN)=O)C(NC[C@H]3C[C@@H](O)[C@H](N4C(NC(C=C4)=O)=O)O3)=O)=O)N[C@@H](CC5=CNC6=C5C=CC=C6)C(NCC(C)(C)C)=O</t>
  </si>
  <si>
    <t>Related to Comercial Drug</t>
  </si>
  <si>
    <t>CN(CC[C@@]([C@@H](C1=C(OC)N=CC(C2=CC=C(Cl)C=C2)=C1)C3=CC=CC=C3)(O)C4=CC=CC5=CC=CC=C54)C</t>
  </si>
  <si>
    <r>
      <t>MIC</t>
    </r>
    <r>
      <rPr>
        <b/>
        <vertAlign val="superscript"/>
        <sz val="11"/>
        <color theme="1"/>
        <rFont val="Aptos Narrow"/>
        <family val="2"/>
        <scheme val="minor"/>
      </rPr>
      <t>DSM4662135931</t>
    </r>
    <r>
      <rPr>
        <b/>
        <sz val="11"/>
        <color theme="1"/>
        <rFont val="Aptos Narrow"/>
        <family val="2"/>
        <scheme val="minor"/>
      </rPr>
      <t xml:space="preserve"> (µM)</t>
    </r>
  </si>
  <si>
    <t>COC(CC1)CCC1/N=C2C=C3N(C4=C(N=C3C=C\2NC5=CC=CN=C5OC)C=CC=C4)C6=CC=C(C=C6)OC(F)(F)F</t>
  </si>
  <si>
    <t>[H][C@@]12CC3=C(C=C(C(O)=C3C(C1=C([C@@]4(C(C(C(N)=O)=C([C@H]([C@@]4(C2)[H])N(C)C)O)=O)O)O)=O)NC([C@@H]5CCCN5C)=O)F</t>
  </si>
  <si>
    <t>1 -- 2</t>
  </si>
  <si>
    <t>FC(F)(F)OC1=CC=C(OC2CCN(C3=CC=C(C4ON=C(C5=CC=C([N+]([O-])=O)O5)C4)C=C3)CC2)C=C1</t>
  </si>
  <si>
    <t>12.08 - 24.16</t>
  </si>
  <si>
    <t>FC1=CC(N2C[C@H](CNC(C)=O)OC2=O)=CC=C1N(CC3)CCN3C4=C(OC)N5C(N=C4)=NC=C5</t>
  </si>
  <si>
    <t>2.07 - 33.09</t>
  </si>
  <si>
    <t>2.2 - 17.6</t>
  </si>
  <si>
    <t>FC1=CC(N2C[C@H](CNC(C)=O)OC2=O)=CC=C1N(CC3)CCN3C4=NN5C(C=C4)=NC=C5</t>
  </si>
  <si>
    <t>FC1=CC(N2C[C@H](CNC(C)=O)OC2=O)=CC=C1C3=CC=C(C4=NN=NN4C)N=C3</t>
  </si>
  <si>
    <t>O=C1[C@@](C)(O/C=C/[C@@H]([C@H]([C@H]([C@@H]([C@@H]([C@H](C)[C@H]([C@H](/C=C/C=C(C2=O)/C)C)O)O)C)OC(NC3=CC=C(OC)C=C3)=O)C)OC)OC4=C(C)C(O)=C5C(C(C(N6CCOCC6)=C(N2)C5=O)=O)=C41</t>
  </si>
  <si>
    <t>O=C1[C@@](C)(O/C=C/[C@@H]([C@H]([C@H]([C@@H]([C@@H]([C@H](C)[C@H]([C@H](/C=C/C=C(C2=O)/C)C)O)O)C)OC(NC3=CC=C(N(C)C)C=C3)=O)C)OC)OC4=C(C)C(O)=C5C(C(C(N6CCOCC6)=C(N2)C5=O)=O)=C41</t>
  </si>
  <si>
    <t>O=C1[C@@](C)(O/C=C/[C@@H]([C@H]([C@H]([C@@H]([C@@H]([C@H](C)[C@H]([C@H](/C=C/C=C(C2=O)/C)C)O)O)C)OC(NCC3=CC(C4=C([H])C=CC=C4)=NO3)=O)C)OC)OC5=C(C)C(O)=C6C(C(C(N7CCOCC7)=C(N2)C6=O)=O)=C51</t>
  </si>
  <si>
    <t>O=C1[C@@](C)(O/C=C/[C@@H]([C@H]([C@H]([C@@H]([C@@H]([C@H](C)[C@H]([C@H](/C=C/C=C(C2=O)/C)C)O)O)C)OC(NCC3=CC(C4=C(OC)C=CC=C4)=NO3)=O)C)OC)OC5=C(C)C(O)=C6C(C(C(N7CCOCC7)=C(N2)C6=O)=O)=C51</t>
  </si>
  <si>
    <t>O=C1[C@@](C)(O/C=C/[C@@H]([C@H]([C@H]([C@@H]([C@@H]([C@H](C)[C@H]([C@H](/C=C/C=C(C2=O)/C)C)O)O)C)OC(NCC3=CC(C4=NC=CC=C4)=NO3)=O)C)OC)OC5=C(C)C(O)=C6C(C(C(N7CCOCC7)=C(N2)C6=O)=O)=C51</t>
  </si>
  <si>
    <t>O=C1[C@@](C)(O/C=C/[C@@H]([C@H]([C@H]([C@@H]([C@@H]([C@H](C)[C@H]([C@H](/C=C/C=C(C2=O)/C)C)O)O)C)OC(NCCCN(C(C)C)C(C)C)=O)C)OC)OC3=C(C)C(O)=C4C(C(C(N5CCOCC5)=C(N2)C4=O)=O)=C31</t>
  </si>
  <si>
    <t>O=C1[C@@](C)(O/C=C/[C@@H]([C@H]([C@H]([C@@H]([C@@H]([C@H](C)[C@H]([C@H](/C=C/C=C(C2=O)/C)C)O)O)C)OC(NC3CCN(CC4=CC=CC=C4)CC3)=O)C)OC)OC5=C(C)C(O)=C6C(C(C(N7CCOCC7)=C(N2)C6=O)=O)=C51</t>
  </si>
  <si>
    <t>&lt;0.03</t>
  </si>
  <si>
    <t>&lt; 0.61 - 77.78</t>
  </si>
  <si>
    <t>&lt; 0.002 - 0.22</t>
  </si>
  <si>
    <t>&gt; 630</t>
  </si>
  <si>
    <t>COC1=C(C(F)=CC2=C1N([C@@H]3C[C@@H]3F)C=C(C(O)=O)C2=O)N4CC(N)C5(CC5)C4</t>
  </si>
  <si>
    <t>0.14 - 0.28</t>
  </si>
  <si>
    <t>CC([C@@H]1CCN(C2=C(OC)C(N(C3CC3)C4=C(C(NS4)=O)C5=O)=C5C=C2F)C1)(N)C</t>
  </si>
  <si>
    <t>O=C1OC2=CC(OS(=O)(CC3=CC=C([N+]([O-])=O)C=C3)=O)=CC=C2C=C1COC(C4=CN(C5CC5)C(C=C(N6CC[NH2+]CC6)C(F)=C7)=C7C4=O)=O.[O-]C(C(F)(F)F)=O</t>
  </si>
  <si>
    <t>FC1=CC2=C(N(C3CC3)C=C(C(O)=O)C2=O)N=C1N4CCC(N)C4</t>
  </si>
  <si>
    <t>FC1=CC2=C(N(C3CC3)C=C(C(O)=O)C2=O)C(F)=C1N4CCC(N)C4</t>
  </si>
  <si>
    <t>FC1=CC2=C(N(C3CC3)C=C(C(O)=O)C2=O)C(Cl)=C1N4CCC(N)C4</t>
  </si>
  <si>
    <t>&lt; 0.08</t>
  </si>
  <si>
    <t>FC1=CC2=C(N(CC)C=C(C(O)=O)C2=O)N=C1N3CCC(N)C3</t>
  </si>
  <si>
    <t>FC1=CC2=C(N(CC(C)C)C=C(C(O)=O)C2=O)N=C1N3CCC(N)C3</t>
  </si>
  <si>
    <t>&lt;0.09</t>
  </si>
  <si>
    <t>FC1=CC2=C(N(C3=C(F)C=C(F)C=C3)C=C(C(O)=O)C2=O)N=C1N4CCC(N)C4</t>
  </si>
  <si>
    <t>FC1=CC2=C(N(C3=C(F)C=C(F)C=C3)C=C(C(O)=O)C2=O)C(F)=C1N4CCC(N)C4</t>
  </si>
  <si>
    <t>Centered in five membered heterocycles</t>
  </si>
  <si>
    <t>O[C@H]1[C@H]([C@H](O)CO)O[C@@H](SN(CCCCCCCCCC)CCCCCCCCCC)[C@@H]1O</t>
  </si>
  <si>
    <t>&lt; 10.17</t>
  </si>
  <si>
    <t>N=C(N)N1C(C2=CC=CC=C2)CC(/C=C/C3=CC=CC=C3)=N1</t>
  </si>
  <si>
    <t>N=C(N)N1C(C2=C(C)C=CC=C2)CC(/C=C/C3=C(C)C=CC=C3)=N1</t>
  </si>
  <si>
    <t>N=C(N)N1C(C2=C(OC)C=CC=C2)CC(/C=C/C3=C(OC)C=CC=C3)=N1</t>
  </si>
  <si>
    <t>N=C(N)N1C(C2=CC(OC)=C(OC)C(OC)=C2)CC(/C=C/C3=CC(OC)=C(OC)C(OC)=C3)=N1</t>
  </si>
  <si>
    <t>N=C(N)N1C(C2=CC=C(Cl)C=C2)CC(/C=C/C3=CC=C(Cl)C=C3)=N1</t>
  </si>
  <si>
    <t>N=C(N)N1C(C2=CC=C(OC)C=C2)CC(/C=C/C3=CC=C(OC)C=C3)=N1</t>
  </si>
  <si>
    <t>COC(C=CC=C1)=C1C2CC(/C=C/C3=C(OC)C=CC=C3)=NN2C4=NC(C(F)(F)F)=CC(C5=CC=CC=C5)=N4</t>
  </si>
  <si>
    <t>&gt; 16.76</t>
  </si>
  <si>
    <t>COC1=CC(/C=C/C2=NN(C3=NC(C(F)(F)F)=CC(C4=CC=CC=C4)=N3)C(C5=CC(OC)=C(OC)C(OC)=C5)C2)=CC(OC)=C1OC</t>
  </si>
  <si>
    <t>&gt; 20.60</t>
  </si>
  <si>
    <t>ClC(C=C1)=CC=C1/C=C/C2=NN(C3=NC(C(F)(F)F)=CC(C4=CC=CC=C4)=N3)C(C5=CC=C(Cl)C=C5)C2</t>
  </si>
  <si>
    <t>C[N+](C=C1)=CC=C1/C2=C3C=C/C(N\3)=C(C4=CC=[N+](C)C=C4)/C(C=C/5)=NC5=C(C6=CC=[N+](C)C=C6)/C7=CC=C(/C(C8=CC=[N+](C)C=C8)=C9C=CC2=N/9)N7</t>
  </si>
  <si>
    <t>O=S(C(C=C1)=CC=C1/C2=C3C=C/C(N\3)=C(C4=CC=C(S(=O)([O-])=O)C=C4)/C(C=C/5)=NC5=C(C6=CC=C(S(=O)([O-])=O)C=C6)/C7=CC=C(/C(C8=CC=C(S(=O)([O-])=O)C=C8)=C9C=CC2=N/9)N7)([O-])=O</t>
  </si>
  <si>
    <t>15.84 - 31.67</t>
  </si>
  <si>
    <t>CC1=C(CC2=CC=C(N3CCNCC3)C(OC)=C2[H])C=C(C4=CC=C(Cl)C=C4)N1C5=CC=C(Cl)C=C5</t>
  </si>
  <si>
    <t>7.35 - 14.7</t>
  </si>
  <si>
    <t>CC1=C(CC2=CC=C(N3CCNCC3)C([H])=C2C(F)(F)F)C=C(C4=CC=C(Cl)C=C4)N1C5=CC=C(Cl)C=C5</t>
  </si>
  <si>
    <t>16.8 - 33.6</t>
  </si>
  <si>
    <t>CC1=C(CC2=NC=C(N3CCNCC3)C=C2)C=C(C4=CC=C(Cl)C=C4)N1C5=CC=C(Cl)C=C5</t>
  </si>
  <si>
    <t>ClC1=CN(C=N1)C2=CC=C(NC(C3=CC=C(C(F)(F)F)C=C3)=O)C=C2OC</t>
  </si>
  <si>
    <r>
      <t>MIC</t>
    </r>
    <r>
      <rPr>
        <b/>
        <vertAlign val="superscript"/>
        <sz val="11"/>
        <color theme="1"/>
        <rFont val="Aptos Narrow"/>
        <family val="2"/>
        <scheme val="minor"/>
      </rPr>
      <t>ATCC19542</t>
    </r>
    <r>
      <rPr>
        <b/>
        <sz val="11"/>
        <color theme="1"/>
        <rFont val="Aptos Narrow"/>
        <family val="2"/>
        <scheme val="minor"/>
      </rPr>
      <t>(µM)</t>
    </r>
  </si>
  <si>
    <t>ClC1=CN(C=N1)C2=CC=C(NC(C3=CC=CC([N+]([O-])=O)=C3Cl)=O)C=C2OC</t>
  </si>
  <si>
    <t>ClC1=CN(C=N1)C2=CC=C(NC(C3=CC=C([N+]([O-])=O)C=C3)=O)C=C2OC</t>
  </si>
  <si>
    <t>ClC1=CN(C=N1)C2=CC=C(NC(C3=CC=CS3)=O)C=C2OC</t>
  </si>
  <si>
    <t>ClC1=CN(C=N1)C2=CC=C(NS(C3=CC=CS3)(=O)=O)C=C2OC</t>
  </si>
  <si>
    <t>ClC1=CN(C=N1)C2=CC=C(NS(C3=CC=CC=C3OC)(=O)=O)C=C2OC</t>
  </si>
  <si>
    <t>ClC1=CN(C=N1)C2=CC=C(NS(C3=CC=C(OC)C(OC)=C3)(=O)=O)C=C2OC</t>
  </si>
  <si>
    <t>ClC1=CN(C=N1)C2=CC=C(NS(C3=CC=C([N+]([O-])=O)C=C3)(=O)=O)C=C2OC</t>
  </si>
  <si>
    <t>O=C(C1=C(N)ON=C1C)N/N=C/C2=CC=NC=C2</t>
  </si>
  <si>
    <r>
      <t>MIC</t>
    </r>
    <r>
      <rPr>
        <b/>
        <vertAlign val="superscript"/>
        <sz val="11"/>
        <color theme="1"/>
        <rFont val="Aptos Narrow"/>
        <family val="2"/>
        <scheme val="minor"/>
      </rPr>
      <t>PCM672</t>
    </r>
    <r>
      <rPr>
        <b/>
        <sz val="11"/>
        <color theme="1"/>
        <rFont val="Aptos Narrow"/>
        <family val="2"/>
        <scheme val="minor"/>
      </rPr>
      <t xml:space="preserve"> (µM)</t>
    </r>
  </si>
  <si>
    <t>O=C(C1=C(N)ON=C1C)N/N=C/C2=CC=C(C(F)(F)F)C=C2</t>
  </si>
  <si>
    <t>O=C(C1=C(N)ON=C1C)N/N=C/C2=CC=C([N+]([O-])=O)C=C2</t>
  </si>
  <si>
    <t>O=C(C1=C(N)ON=C1C)N/N=C/C2=CC=C(Cl)C(Cl)=C2</t>
  </si>
  <si>
    <t>O=C(C1=C(N)ON=C1C)N/N=C/C2=CC=C(Cl)C=C2Cl</t>
  </si>
  <si>
    <t>COC1=CC(C(C2=CC=C(OCCN3CCCCC3)C=C2)C4=CC=CS4)=CC=C1</t>
  </si>
  <si>
    <t>FC1=CC=C(C(C2=CC=C(OCCN3CCCCC3)C=C2)C4=CC=CS4)C=C1</t>
  </si>
  <si>
    <t>ClC1=CC=C(C(C2=CC=C(OCCN3CCCCC3)C=C2)C4=CC=CS4)C=C1</t>
  </si>
  <si>
    <t>COC1=CC=C(C(C2=CC=C(OCCN3CCCCC3)C=C2)C4=CC=CS4)C=C1</t>
  </si>
  <si>
    <t>CCN(CC)CCOC(C=C1)=CC=C1C(C2=CC=CS2)C3=CC=C(F)C=C3</t>
  </si>
  <si>
    <t>CC(C)N(C(C)C)CCOC(C=C1)=CC=C1C(C2=CC=CS2)C3=CC=C(F)C=C3</t>
  </si>
  <si>
    <t>CC(C)N(C(C)C)CCOC(C=C1)=CC=C1C(C2=CC=CS2)C3=CC=C(Cl)C=C3</t>
  </si>
  <si>
    <t>FC1=CC=C(C(C2=CC=C(OCCN3CCCC3)C=C2)C4=CC=CS4)C=C1</t>
  </si>
  <si>
    <t>FC1=CC=C(C(C2=CC=C(OCCN3CCCCCCC3)C=C2)C4=CC=CS4)C=C1</t>
  </si>
  <si>
    <t>Miscellaneous Synthetic compounds</t>
  </si>
  <si>
    <t>Approved Drugs</t>
  </si>
  <si>
    <t>O=C1C=CC2=C3N1C[C@H](N3C(C=N2)=O)CN4CCC(NCC5=CC6=C(C=N5)OCCC6)CC4</t>
  </si>
  <si>
    <t>C12=CC=CC=C1C3=CC=CC=C3[I+]2.[Cl-]</t>
  </si>
  <si>
    <t>O=C1C2=CC(C(F)(F)F)=CC([N+]([O-])=O)=C2SC(N3CCN(CC4CCCCC4)CC3)=N1</t>
  </si>
  <si>
    <t>OC1=CC(OC)=CC(/C=C/C2=CC(C=CC=C3)=C3S2)=C1</t>
  </si>
  <si>
    <t>NC(C=C1)=CC=C1C2=NC(C=C3)=C(N2)C=C3C4=CC=C(N=C(C5=CC=C(N)C=C5)N6)C6=C4</t>
  </si>
  <si>
    <t>O=C(/C=C/C(OCC)=O)C1=CC=C(C(C)(C)C)C=C1</t>
  </si>
  <si>
    <t>O=C(/C=C/C(OCC)=O)C1=CC(C=CC=C2)=C2S1</t>
  </si>
  <si>
    <t>O=C(/C=C\C(OCC)=O)C1=CC=C(C(C)(C)C)C=C1</t>
  </si>
  <si>
    <t>O=C1C2=CC=CC=C2N(C)C1=S</t>
  </si>
  <si>
    <t>O=C1C2=CC=CC=C2N(CCCC)C1=S</t>
  </si>
  <si>
    <t>O=C1C2=CC=CC=C2N(C3=CC=CC=C3)C1=S</t>
  </si>
  <si>
    <t>O=NCCCCCCCCN=C=S</t>
  </si>
  <si>
    <t>OCCCCCCCCN=C=S</t>
  </si>
  <si>
    <t>CC1(C)CCC(CC2=CC(O)=C(C3=CC=CC=C3)C(N2)=O)CC1</t>
  </si>
  <si>
    <t xml:space="preserve">0.13 - 0.99 </t>
  </si>
  <si>
    <t>0.51 - 0.99</t>
  </si>
  <si>
    <t>O=C(N[C@H](C1=CC=CC=C1)C)C2=CC([N+]([O-])=O)=CC([N+]([O-])=O)=C2</t>
  </si>
  <si>
    <t>O=C(N[C@@H](C1=CC=CC=C1)C)C2=CC([N+]([O-])=O)=CC([N+]([O-])=O)=C2</t>
  </si>
  <si>
    <t>O=C(O[C@@H](C1=CC=CC=C1)C)C2=CC([N+]([O-])=O)=CC([N+]([O-])=O)=C2</t>
  </si>
  <si>
    <t>O=C(O[C@H](C1=CC=CC=C1)C)C2=CC([N+]([O-])=O)=CC([N+]([O-])=O)=C2</t>
  </si>
  <si>
    <t>S=C(N1CCCC1)SC2=C(C(N)=O)C=C([N+]([O-])=O)C([H])=C2[N+]([O-])=O</t>
  </si>
  <si>
    <t>S=C(N1CCCC1)SC2=NC=NC(N(C)C)=C2[N+]([O-])=O</t>
  </si>
  <si>
    <t>S=C(N(CC)CC)SC1=NC=C([N+]([O-])=O)C=C1C#N</t>
  </si>
  <si>
    <t>S=C(N(CCCCC)CCCCC)SC1=NC=C([N+]([O-])=O)C=C1C#N</t>
  </si>
  <si>
    <t>S=C(N(CCCCCC)CCCCCC)SC1=NC=C([N+]([O-])=O)C=C1C#N</t>
  </si>
  <si>
    <t>S=C(N(CCCCCCC)CCCCCCC)SC1=NC=C([N+]([O-])=O)C=C1C#N</t>
  </si>
  <si>
    <t>CC(C=C1N2C=C(CNC(C)=O)N=N2)=NC3=C1C=C(OC)C=C3</t>
  </si>
  <si>
    <t>CC(C=C1N2C=C(CNC(C3=CC=C(OC)C=C3)=O)N=N2)=NC4=C1C=C(OC)C=C4</t>
  </si>
  <si>
    <t>CC(C=C1N2C=C(CNC(C3=CC=C(C(F)(F)F)C=C3)=O)N=N2)=NC4=C1C=C(OC)C=C4</t>
  </si>
  <si>
    <t>CC(C=C1N2C=C(CNS(C3=CC=CC=C3C(F)(F)F)(=O)=O)N=N2)=NC4=C1C=C(OC)C=C4</t>
  </si>
  <si>
    <t>CC(C=C1N2C=C(CNS(C3=CC=C(OC)C=C3)(=O)=O)N=N2)=NC4=C1C=C(OC)C=C4</t>
  </si>
  <si>
    <t>CC(C=C1N2C=C(CN3CCN(C(C4=CC=C(F)C=C4)=O)CC3)N=N2)=NC5=C1C=C(OC)C=C5</t>
  </si>
  <si>
    <t>CC(C=C1N2C=C(CN3CCN(C(C4=CC=C(OC)C=C4)=O)CC3)N=N2)=NC5=C1C=C(OC)C=C5</t>
  </si>
  <si>
    <t>O=C(N/N=C/C1=CC=CC(OC(F)(F)C(F)F)=C1)C2=C(N[C@H](CC(N(C)C)=O)CSC3=CC=CC=C3)C4=C(N=C2)C=CC(F)=C4</t>
  </si>
  <si>
    <t>O=C(N/N=C/C1=CC=CC(OC(F)(F)C(F)F)=C1)C2=C(N[C@H](CC(N(C)C)=O)CSC3=CC=CC=C3)C4=C(N=C2)C(C(F)(F)F)=CC=C4</t>
  </si>
  <si>
    <t>O=C(N/N=C/C1=CC=CN=C1)C2=C(N[C@H](CC(N(C)C)=O)CSC3=CC=CC=C3)C4=C(N=C2)C(C(F)(F)F)=CC=C4</t>
  </si>
  <si>
    <t>O=C(N/N=C/C1=CC=CN=C1)C2=C(N[C@H](CC(N(C)C)=O)CSC3=CC=CC=C3)C4=C(N=C2)C=CC(F)=C4</t>
  </si>
  <si>
    <t>O=C(N/N=C/C1=CC=C(F)C=C1)C2=C(N[C@H](CC(N(C)C)=O)CSC3=CC=CC=C3)C4=C(N=C2)C=CC(F)=C4</t>
  </si>
  <si>
    <t>O=C(N/N=C/C1=CC=C(F)C=C1)C2=C(N[C@H](CC(N(C)C)=O)CSC3=CC=CC=C3)C4=C(N=C2)C(C(F)(F)F)=CC=C4</t>
  </si>
  <si>
    <t>O=C(N/N=C/C1=CC=C(OC(F)(F)F)C=C1)C2=C(N[C@H](CC(N(C)C)=O)CSC3=CC=CC=C3)C4=C(N=C2)C(C(F)(F)F)=CC=C4</t>
  </si>
  <si>
    <t>O=C(N/N=C/C1=CC=C(OC(F)(F)F)C=C1)C2=C(N[C@H](CC(N(C)C)=O)CSC3=CC=CC=C3)C4=C(N=C2)C=CC(F)=C4</t>
  </si>
  <si>
    <t>O=C(N/N=C/C1=CC=C(OC)C(O)=C1)C2=C(N[C@H](CC(N(C)C)=O)CSC3=CC=CC=C3)C4=C(N=C2)C=CC(F)=C4</t>
  </si>
  <si>
    <t>O=C(N/N=C/C1=CC=C(OC)C(O)=C1)C2=C(N[C@H](CC(N(C)C)=O)CSC3=CC=CC=C3)C4=C(N=C2)C(C(F)(F)F)=CC=C4</t>
  </si>
  <si>
    <t>O=C(N/N=C/CCCCCCCC)C1=C(N[C@H](CC(N(C)C)=O)CSC2=CC=CC=C2)C3=C(N=C1)C(C(F)(F)F)=CC=C3</t>
  </si>
  <si>
    <t>O=C(N/N=C/CCCCCCCC)C1=C(N[C@H](CC(N(C)C)=O)CSC2=CC=CC=C2)C3=C(N=C1)C=CC(F)=C3</t>
  </si>
  <si>
    <t>[O-][N+]1=C(C(N)=O)C(C)=[N+]([O-])C2=CC=C([H])C=C21</t>
  </si>
  <si>
    <t>[O-][N+]1=C(C(OC)=O)C(C)=[N+]([O-])C2=CC=C(C(OC)=O)C=C21</t>
  </si>
  <si>
    <t>&gt; 10310</t>
  </si>
  <si>
    <t>[O-][N+]1=C(C(C)=O)C(C(F)(F)F)=[N+]([O-])C2=CC=C(C(OCC)=O)C=C21</t>
  </si>
  <si>
    <t>&gt; 27.8</t>
  </si>
  <si>
    <t>[O-][N+]1=C(C(OC)=O)C(C)=[N+]([O-])C2=CC=C(C(OCCC)=O)C=C21</t>
  </si>
  <si>
    <t>&gt; 31.2</t>
  </si>
  <si>
    <t>[O-][N+]1=C(C(C2=CC=CS2)=O)C(C(F)(F)F)=[N+]([O-])C3=CC=C(C(OCC)=O)C=C31</t>
  </si>
  <si>
    <t>[O-][N+]1=C(C(C2=CC=CS2)=O)C(C(F)(F)F)=[N+]([O-])C3=CC=C(C(OC(C)C)=O)C=C31</t>
  </si>
  <si>
    <t>&gt; 23.5</t>
  </si>
  <si>
    <t>[O-][N+]1=C(C(C2=CC=CS2)=O)C(C(F)(F)F)=[N+]([O-])C3=CC=C(C(OCCC)=O)C=C31</t>
  </si>
  <si>
    <t>[O-][N+]1=C(C(C2=CC=CC=C2)=O)C(C(F)(F)F)=[N+]([O-])C3=CC=C(C(OC)=O)C=C31</t>
  </si>
  <si>
    <t>&gt; 25.5</t>
  </si>
  <si>
    <t>[O-][N+]1=C(C(OC(C)C)=O)C(C(F)(F)F)=[N+]([O-])C2=CC=C(C(OC(C)C)=O)C=C21</t>
  </si>
  <si>
    <t>BrC1=CC2=C(C=C1)N=C(C([C@H]([C@](C3=CC(OC)=NC(OC)=C3)(CCN(C)C)O)C4=CC=NC(OC)=C4OC)=C2)OC</t>
  </si>
  <si>
    <t>0,0009*</t>
  </si>
  <si>
    <t>COC1=NC(OC)=C(C([C@@H]([C@@](O)(CCN(C)C)C2=CC(OC)=NC(OC)=C2)C3=CC4=C(N=C3OC)C=CC(Br)=C4)=C1)OC</t>
  </si>
  <si>
    <t>0,0017*</t>
  </si>
  <si>
    <t>*MIC50</t>
  </si>
  <si>
    <t>[H]C(C=C1)=CC=C1C2=CC(C3C(C4=CC=C[CH-]4)C2)=NNC3=O.[CH-]5C=CC=C5.[Fe+2]</t>
  </si>
  <si>
    <t>BrC(C=C1)=CC=C1C2=CC(C3C(C4=CC=C[CH-]4)C2)=NNC3=O.[CH-]5C=CC=C5.[Fe+2]</t>
  </si>
  <si>
    <t>O=C1C2C(C3=CC=C[CH-]3)CC(C4=CC=C(OC)C=C4)=CC2=NN1.[CH-]5C=CC=C5.[Fe+2]</t>
  </si>
  <si>
    <t>O=C(NCC1=CC=C(F)C=C1)C2=CC(C3=CC=CC=C3)N4C(NC=N4)=N2</t>
  </si>
  <si>
    <t>O=C(NCC#C)C1=CC(C2=CC=CC=C2)N3C(NC=N3)=N1</t>
  </si>
  <si>
    <t>O=C(NC1=CC=C(Cl)C=C1)C2=CC(C3=CC=C(OC)C=C3)N4C(NC=N4)=N2</t>
  </si>
  <si>
    <t>O=C(NCC1=CC=C(F)C=C1)C2=CC(C3=CC(Br)=CC=C3F)N4C(NC=N4)=N2</t>
  </si>
  <si>
    <t>O=C(NC(C)C1=CC=CC=C1)C2=CC(C3=CC(Br)=CC=C3F)N4C(NC=N4)=N2</t>
  </si>
  <si>
    <t>O=C(NCC1=CC=CC=C1)C2=CC(C3=CC(Br)=CC=C3F)N4C(NC=N4)=N2</t>
  </si>
  <si>
    <t>O=C(NCC#C)C1=CC(C2=CC(Br)=CC=C2F)N3C(NC=N3)=N1</t>
  </si>
  <si>
    <t>O=C(NC1=CC=C(Cl)C=C1)C2=CC(C3=CC(Br)=CC=C3F)N4C(NC=N4)=N2</t>
  </si>
  <si>
    <t>O=C(NC1CCCCC1)C2=CC(C3=CC(Br)=CC=C3F)N4C(NC=N4)=N2</t>
  </si>
  <si>
    <t>O=C(N(CC)C1=CC=CC=C1)C2=CC(C3=CC(Br)=CC=C3F)N4C(NC=N4)=N2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</si>
</sst>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vertAlign val="superscript"/>
      <sz val="11"/>
      <color theme="1"/>
      <name val="Aptos Narrow"/>
      <family val="2"/>
      <scheme val="minor"/>
    </font>
    <font>
      <b/>
      <i/>
      <vertAlign val="superscript"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Aptos Narrow"/>
      <family val="2"/>
    </font>
    <font>
      <b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9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9"/>
      <name val="Aptos Narrow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/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7" fillId="0" borderId="0" xfId="0" applyFont="1" applyAlignment="1">
      <alignment vertical="top" wrapText="1"/>
    </xf>
    <xf numFmtId="2" fontId="1" fillId="0" borderId="0" xfId="0" applyNumberFormat="1" applyFont="1" applyAlignment="1">
      <alignment horizontal="center" vertical="top" wrapText="1"/>
    </xf>
    <xf numFmtId="2" fontId="0" fillId="0" borderId="0" xfId="0" applyNumberFormat="1" applyAlignment="1">
      <alignment horizontal="center" vertical="top"/>
    </xf>
    <xf numFmtId="2" fontId="0" fillId="0" borderId="0" xfId="0" applyNumberFormat="1" applyAlignment="1">
      <alignment horizontal="center"/>
    </xf>
    <xf numFmtId="0" fontId="7" fillId="0" borderId="0" xfId="0" applyFont="1" applyAlignment="1">
      <alignment wrapText="1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center" vertical="top"/>
    </xf>
    <xf numFmtId="2" fontId="8" fillId="0" borderId="0" xfId="0" applyNumberFormat="1" applyFont="1" applyAlignment="1">
      <alignment horizontal="center" vertical="top"/>
    </xf>
    <xf numFmtId="2" fontId="8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10" fillId="0" borderId="0" xfId="0" applyNumberFormat="1" applyFont="1" applyAlignment="1">
      <alignment horizontal="center" vertical="top"/>
    </xf>
    <xf numFmtId="2" fontId="10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wrapText="1"/>
    </xf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0" fillId="0" borderId="0" xfId="0" applyAlignment="1">
      <alignment vertical="center" wrapText="1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0" fillId="0" borderId="0" xfId="0" applyFill="1" applyAlignment="1">
      <alignment horizontal="center"/>
    </xf>
    <xf numFmtId="0" fontId="8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3" fillId="0" borderId="0" xfId="0" applyFont="1" applyFill="1" applyAlignment="1">
      <alignment horizontal="center" vertical="center"/>
    </xf>
    <xf numFmtId="2" fontId="8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2" fontId="10" fillId="0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horizontal="center" vertical="top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38891-09C9-4D7B-BC30-D5818E7DBD40}">
  <dimension ref="A1:AB215"/>
  <sheetViews>
    <sheetView tabSelected="1" zoomScale="62" zoomScaleNormal="85" workbookViewId="0">
      <pane ySplit="1" topLeftCell="A2" activePane="bottomLeft" state="frozen"/>
      <selection pane="bottomLeft" activeCell="AB215" sqref="A204:AB215"/>
    </sheetView>
  </sheetViews>
  <sheetFormatPr defaultRowHeight="14.3" x14ac:dyDescent="0.25"/>
  <cols>
    <col min="1" max="1" width="15.125" bestFit="1" customWidth="1"/>
    <col min="2" max="2" width="26.75" bestFit="1" customWidth="1"/>
    <col min="3" max="3" width="38" style="14" customWidth="1"/>
    <col min="4" max="4" width="15.375" style="6" bestFit="1" customWidth="1"/>
    <col min="5" max="6" width="15.375" style="6" customWidth="1"/>
    <col min="7" max="8" width="16.125" bestFit="1" customWidth="1"/>
    <col min="9" max="11" width="16.125" customWidth="1"/>
    <col min="12" max="12" width="16.125" bestFit="1" customWidth="1"/>
    <col min="13" max="13" width="18.25" bestFit="1" customWidth="1"/>
    <col min="14" max="14" width="16.375" bestFit="1" customWidth="1"/>
    <col min="15" max="15" width="15.875" bestFit="1" customWidth="1"/>
    <col min="16" max="16" width="12.375" bestFit="1" customWidth="1"/>
    <col min="17" max="17" width="12" bestFit="1" customWidth="1"/>
    <col min="18" max="18" width="12.875" style="4" bestFit="1" customWidth="1"/>
    <col min="19" max="19" width="6.625" style="6" bestFit="1" customWidth="1"/>
    <col min="20" max="20" width="12.75" style="6" bestFit="1" customWidth="1"/>
    <col min="21" max="21" width="12" style="6" bestFit="1" customWidth="1"/>
    <col min="22" max="22" width="17" style="13" customWidth="1"/>
    <col min="23" max="23" width="15.75" style="6" customWidth="1"/>
    <col min="24" max="24" width="15.25" style="6" customWidth="1"/>
    <col min="25" max="25" width="13.75" style="6" customWidth="1"/>
    <col min="26" max="26" width="19.625" customWidth="1"/>
    <col min="27" max="27" width="38.25" bestFit="1" customWidth="1"/>
  </cols>
  <sheetData>
    <row r="1" spans="1:27" s="3" customFormat="1" ht="28.55" x14ac:dyDescent="0.25">
      <c r="A1" s="2" t="s">
        <v>5</v>
      </c>
      <c r="B1" s="2" t="s">
        <v>6</v>
      </c>
      <c r="C1" s="45" t="s">
        <v>3</v>
      </c>
      <c r="D1" s="5" t="s">
        <v>38</v>
      </c>
      <c r="E1" s="2" t="s">
        <v>205</v>
      </c>
      <c r="F1" s="2" t="s">
        <v>137</v>
      </c>
      <c r="G1" s="2" t="s">
        <v>39</v>
      </c>
      <c r="H1" s="2" t="s">
        <v>40</v>
      </c>
      <c r="I1" s="2" t="s">
        <v>214</v>
      </c>
      <c r="J1" s="2" t="s">
        <v>147</v>
      </c>
      <c r="K1" s="2" t="s">
        <v>107</v>
      </c>
      <c r="L1" s="2" t="s">
        <v>106</v>
      </c>
      <c r="M1" s="2" t="s">
        <v>41</v>
      </c>
      <c r="N1" s="2" t="s">
        <v>42</v>
      </c>
      <c r="O1" s="2" t="s">
        <v>43</v>
      </c>
      <c r="P1" s="5" t="s">
        <v>24</v>
      </c>
      <c r="Q1" s="2" t="s">
        <v>4</v>
      </c>
      <c r="R1" s="7" t="s">
        <v>20</v>
      </c>
      <c r="S1" s="7" t="s">
        <v>18</v>
      </c>
      <c r="T1" s="5" t="s">
        <v>0</v>
      </c>
      <c r="U1" s="5" t="s">
        <v>1</v>
      </c>
      <c r="V1" s="11" t="s">
        <v>59</v>
      </c>
      <c r="W1" s="7" t="s">
        <v>60</v>
      </c>
      <c r="X1" s="7" t="s">
        <v>61</v>
      </c>
      <c r="Y1" s="7" t="s">
        <v>62</v>
      </c>
      <c r="Z1" s="7" t="s">
        <v>63</v>
      </c>
      <c r="AA1" s="36" t="s">
        <v>115</v>
      </c>
    </row>
    <row r="2" spans="1:27" s="1" customFormat="1" ht="36" customHeight="1" x14ac:dyDescent="0.25">
      <c r="A2" s="1" t="s">
        <v>229</v>
      </c>
      <c r="B2" s="1" t="s">
        <v>7</v>
      </c>
      <c r="C2" s="10" t="s">
        <v>8</v>
      </c>
      <c r="D2" s="4" t="s">
        <v>65</v>
      </c>
      <c r="E2" s="9" t="s">
        <v>37</v>
      </c>
      <c r="F2" s="9" t="s">
        <v>37</v>
      </c>
      <c r="G2" s="4" t="s">
        <v>66</v>
      </c>
      <c r="H2" s="9" t="s">
        <v>37</v>
      </c>
      <c r="I2" s="9" t="s">
        <v>37</v>
      </c>
      <c r="J2" s="9" t="s">
        <v>37</v>
      </c>
      <c r="K2" s="9" t="s">
        <v>37</v>
      </c>
      <c r="L2" s="9" t="s">
        <v>37</v>
      </c>
      <c r="M2" s="9" t="s">
        <v>37</v>
      </c>
      <c r="N2" s="9" t="s">
        <v>37</v>
      </c>
      <c r="O2" s="9" t="s">
        <v>37</v>
      </c>
      <c r="P2" s="1">
        <v>3.41E-6</v>
      </c>
      <c r="Q2" s="1">
        <f>-LOG(P2)</f>
        <v>5.4672456210075024</v>
      </c>
      <c r="R2" s="4">
        <v>-8.5</v>
      </c>
      <c r="S2" s="4">
        <v>40</v>
      </c>
      <c r="T2" s="4">
        <f>(Q2-R2)</f>
        <v>13.967245621007503</v>
      </c>
      <c r="U2" s="4">
        <f>(1.37/S2)*Q2</f>
        <v>0.18725316251950697</v>
      </c>
      <c r="V2" s="12">
        <v>585.6</v>
      </c>
      <c r="W2" s="4">
        <v>18</v>
      </c>
      <c r="X2" s="4">
        <v>13</v>
      </c>
      <c r="Y2" s="4" t="s">
        <v>44</v>
      </c>
      <c r="Z2" s="4">
        <v>10</v>
      </c>
    </row>
    <row r="3" spans="1:27" s="1" customFormat="1" ht="24.45" x14ac:dyDescent="0.25">
      <c r="A3" s="1" t="s">
        <v>229</v>
      </c>
      <c r="B3" s="1" t="s">
        <v>9</v>
      </c>
      <c r="C3" s="10" t="s">
        <v>16</v>
      </c>
      <c r="D3" s="4" t="s">
        <v>67</v>
      </c>
      <c r="E3" s="9" t="s">
        <v>37</v>
      </c>
      <c r="F3" s="9" t="s">
        <v>37</v>
      </c>
      <c r="G3" s="9" t="s">
        <v>37</v>
      </c>
      <c r="H3" s="9" t="s">
        <v>37</v>
      </c>
      <c r="I3" s="9" t="s">
        <v>37</v>
      </c>
      <c r="J3" s="9" t="s">
        <v>37</v>
      </c>
      <c r="K3" s="9" t="s">
        <v>37</v>
      </c>
      <c r="L3" s="9" t="s">
        <v>37</v>
      </c>
      <c r="M3" s="9" t="s">
        <v>37</v>
      </c>
      <c r="N3" s="9" t="s">
        <v>37</v>
      </c>
      <c r="O3" s="9" t="s">
        <v>37</v>
      </c>
      <c r="P3" s="1">
        <v>1.4999999999999999E-7</v>
      </c>
      <c r="Q3" s="1">
        <f t="shared" ref="Q3:Q66" si="0">-LOG(P3)</f>
        <v>6.8239087409443187</v>
      </c>
      <c r="R3" s="4">
        <v>-0.95</v>
      </c>
      <c r="S3" s="4">
        <v>29</v>
      </c>
      <c r="T3" s="4">
        <f>(Q3-R3)</f>
        <v>7.7739087409443188</v>
      </c>
      <c r="U3" s="4">
        <f t="shared" ref="U3:U66" si="1">(1.37/S3)*Q3</f>
        <v>0.3223708612101282</v>
      </c>
      <c r="V3" s="12">
        <v>401.44</v>
      </c>
      <c r="W3" s="4">
        <v>7</v>
      </c>
      <c r="X3" s="4">
        <v>2</v>
      </c>
      <c r="Y3" s="4" t="s">
        <v>45</v>
      </c>
      <c r="Z3" s="4">
        <v>4</v>
      </c>
    </row>
    <row r="4" spans="1:27" s="1" customFormat="1" ht="61.15" x14ac:dyDescent="0.25">
      <c r="A4" s="1" t="s">
        <v>229</v>
      </c>
      <c r="B4" s="1" t="s">
        <v>10</v>
      </c>
      <c r="C4" s="10" t="s">
        <v>17</v>
      </c>
      <c r="D4" s="4">
        <v>1.34</v>
      </c>
      <c r="E4" s="9" t="s">
        <v>37</v>
      </c>
      <c r="F4" s="9" t="s">
        <v>37</v>
      </c>
      <c r="G4" s="9" t="s">
        <v>37</v>
      </c>
      <c r="H4" s="9" t="s">
        <v>37</v>
      </c>
      <c r="I4" s="9" t="s">
        <v>37</v>
      </c>
      <c r="J4" s="9" t="s">
        <v>37</v>
      </c>
      <c r="K4" s="9" t="s">
        <v>37</v>
      </c>
      <c r="L4" s="9" t="s">
        <v>37</v>
      </c>
      <c r="M4" s="9" t="s">
        <v>37</v>
      </c>
      <c r="N4" s="9" t="s">
        <v>37</v>
      </c>
      <c r="O4" s="9" t="s">
        <v>37</v>
      </c>
      <c r="P4" s="1">
        <v>1.3400000000000001E-6</v>
      </c>
      <c r="Q4" s="1">
        <f t="shared" si="0"/>
        <v>5.8728952016351927</v>
      </c>
      <c r="R4" s="4">
        <v>2.1</v>
      </c>
      <c r="S4" s="4">
        <v>52</v>
      </c>
      <c r="T4" s="4">
        <f t="shared" ref="T4:T67" si="2">(Q4-R4)</f>
        <v>3.7728952016351927</v>
      </c>
      <c r="U4" s="4">
        <f t="shared" si="1"/>
        <v>0.15472820050461952</v>
      </c>
      <c r="V4" s="12" t="s">
        <v>46</v>
      </c>
      <c r="W4" s="4">
        <v>14</v>
      </c>
      <c r="X4" s="4">
        <v>4</v>
      </c>
      <c r="Y4" s="4" t="s">
        <v>47</v>
      </c>
      <c r="Z4" s="4">
        <v>8</v>
      </c>
    </row>
    <row r="5" spans="1:27" s="1" customFormat="1" ht="23.95" customHeight="1" x14ac:dyDescent="0.25">
      <c r="A5" s="1" t="s">
        <v>229</v>
      </c>
      <c r="B5" s="1" t="s">
        <v>11</v>
      </c>
      <c r="C5" s="10" t="s">
        <v>19</v>
      </c>
      <c r="D5" s="4">
        <v>0.56000000000000005</v>
      </c>
      <c r="E5" s="9" t="s">
        <v>37</v>
      </c>
      <c r="F5" s="9" t="s">
        <v>37</v>
      </c>
      <c r="G5" s="9" t="s">
        <v>37</v>
      </c>
      <c r="H5" s="9" t="s">
        <v>37</v>
      </c>
      <c r="I5" s="9" t="s">
        <v>37</v>
      </c>
      <c r="J5" s="9" t="s">
        <v>37</v>
      </c>
      <c r="K5" s="9" t="s">
        <v>37</v>
      </c>
      <c r="L5" s="9" t="s">
        <v>37</v>
      </c>
      <c r="M5" s="9" t="s">
        <v>37</v>
      </c>
      <c r="N5" s="9" t="s">
        <v>37</v>
      </c>
      <c r="O5" s="9" t="s">
        <v>37</v>
      </c>
      <c r="P5" s="1">
        <v>5.6000000000000004E-7</v>
      </c>
      <c r="Q5" s="1">
        <f t="shared" si="0"/>
        <v>6.2518119729937993</v>
      </c>
      <c r="R5" s="4">
        <v>-1.17</v>
      </c>
      <c r="S5" s="4">
        <v>32</v>
      </c>
      <c r="T5" s="4">
        <f t="shared" si="2"/>
        <v>7.4218119729937992</v>
      </c>
      <c r="U5" s="4">
        <f t="shared" si="1"/>
        <v>0.26765570009379708</v>
      </c>
      <c r="V5" s="12">
        <v>444.4</v>
      </c>
      <c r="W5" s="4">
        <v>10</v>
      </c>
      <c r="X5" s="4">
        <v>6</v>
      </c>
      <c r="Y5" s="4" t="s">
        <v>48</v>
      </c>
      <c r="Z5" s="4">
        <v>2</v>
      </c>
    </row>
    <row r="6" spans="1:27" s="1" customFormat="1" ht="14.3" customHeight="1" x14ac:dyDescent="0.25">
      <c r="A6" s="1" t="s">
        <v>229</v>
      </c>
      <c r="B6" s="1" t="s">
        <v>12</v>
      </c>
      <c r="C6" s="10" t="s">
        <v>21</v>
      </c>
      <c r="D6" s="4">
        <v>13.36</v>
      </c>
      <c r="E6" s="9" t="s">
        <v>37</v>
      </c>
      <c r="F6" s="9" t="s">
        <v>37</v>
      </c>
      <c r="G6" s="9" t="s">
        <v>37</v>
      </c>
      <c r="H6" s="9" t="s">
        <v>37</v>
      </c>
      <c r="I6" s="9" t="s">
        <v>37</v>
      </c>
      <c r="J6" s="9" t="s">
        <v>37</v>
      </c>
      <c r="K6" s="9" t="s">
        <v>37</v>
      </c>
      <c r="L6" s="9" t="s">
        <v>37</v>
      </c>
      <c r="M6" s="9" t="s">
        <v>37</v>
      </c>
      <c r="N6" s="9" t="s">
        <v>37</v>
      </c>
      <c r="O6" s="9" t="s">
        <v>37</v>
      </c>
      <c r="P6" s="1">
        <v>1.3360000000000001E-5</v>
      </c>
      <c r="Q6" s="1">
        <f t="shared" si="0"/>
        <v>4.8741935418604729</v>
      </c>
      <c r="R6" s="4">
        <v>-1.8</v>
      </c>
      <c r="S6" s="4">
        <v>20</v>
      </c>
      <c r="T6" s="4">
        <f>(Q6-R6)</f>
        <v>6.6741935418604728</v>
      </c>
      <c r="U6" s="4">
        <f t="shared" si="1"/>
        <v>0.33388225761744245</v>
      </c>
      <c r="V6" s="12">
        <v>317.39999999999998</v>
      </c>
      <c r="W6" s="4">
        <v>7</v>
      </c>
      <c r="X6" s="4">
        <v>3</v>
      </c>
      <c r="Y6" s="4" t="s">
        <v>49</v>
      </c>
      <c r="Z6" s="4">
        <v>6</v>
      </c>
    </row>
    <row r="7" spans="1:27" x14ac:dyDescent="0.25">
      <c r="A7" s="1" t="s">
        <v>229</v>
      </c>
      <c r="B7" t="s">
        <v>13</v>
      </c>
      <c r="C7" s="10" t="s">
        <v>22</v>
      </c>
      <c r="D7" s="4">
        <v>126.3</v>
      </c>
      <c r="E7" s="9" t="s">
        <v>37</v>
      </c>
      <c r="F7" s="9" t="s">
        <v>37</v>
      </c>
      <c r="G7" s="8" t="s">
        <v>37</v>
      </c>
      <c r="H7" s="8" t="s">
        <v>37</v>
      </c>
      <c r="I7" s="9" t="s">
        <v>37</v>
      </c>
      <c r="J7" s="9" t="s">
        <v>37</v>
      </c>
      <c r="K7" s="9" t="s">
        <v>37</v>
      </c>
      <c r="L7" s="8" t="s">
        <v>37</v>
      </c>
      <c r="M7" s="8" t="s">
        <v>37</v>
      </c>
      <c r="N7" s="8" t="s">
        <v>37</v>
      </c>
      <c r="O7" s="8" t="s">
        <v>37</v>
      </c>
      <c r="P7" s="1">
        <v>1.2630000000000001E-4</v>
      </c>
      <c r="Q7" s="1">
        <f t="shared" si="0"/>
        <v>3.8985966494446691</v>
      </c>
      <c r="R7" s="4">
        <v>0.44</v>
      </c>
      <c r="S7" s="6">
        <v>17</v>
      </c>
      <c r="T7" s="4">
        <f t="shared" si="2"/>
        <v>3.4585966494446692</v>
      </c>
      <c r="U7" s="4">
        <f t="shared" si="1"/>
        <v>0.31418102410230569</v>
      </c>
      <c r="V7" s="12">
        <v>253.3</v>
      </c>
      <c r="W7" s="4">
        <v>6</v>
      </c>
      <c r="X7" s="4">
        <v>2</v>
      </c>
      <c r="Y7" s="4" t="s">
        <v>50</v>
      </c>
      <c r="Z7" s="4">
        <v>2</v>
      </c>
    </row>
    <row r="8" spans="1:27" ht="24.45" x14ac:dyDescent="0.25">
      <c r="A8" s="1" t="s">
        <v>229</v>
      </c>
      <c r="B8" t="s">
        <v>14</v>
      </c>
      <c r="C8" s="10" t="s">
        <v>23</v>
      </c>
      <c r="D8" s="4">
        <v>23.71</v>
      </c>
      <c r="E8" s="9" t="s">
        <v>37</v>
      </c>
      <c r="F8" s="9" t="s">
        <v>37</v>
      </c>
      <c r="G8" s="8" t="s">
        <v>37</v>
      </c>
      <c r="H8" s="8" t="s">
        <v>37</v>
      </c>
      <c r="I8" s="9" t="s">
        <v>37</v>
      </c>
      <c r="J8" s="9" t="s">
        <v>37</v>
      </c>
      <c r="K8" s="9" t="s">
        <v>37</v>
      </c>
      <c r="L8" s="8" t="s">
        <v>37</v>
      </c>
      <c r="M8" s="8" t="s">
        <v>37</v>
      </c>
      <c r="N8" s="8" t="s">
        <v>37</v>
      </c>
      <c r="O8" s="8" t="s">
        <v>37</v>
      </c>
      <c r="P8" s="1">
        <v>2.3710000000000002E-5</v>
      </c>
      <c r="Q8" s="1">
        <f t="shared" si="0"/>
        <v>4.6250684460218121</v>
      </c>
      <c r="R8" s="4">
        <v>0.52</v>
      </c>
      <c r="S8" s="4">
        <v>24</v>
      </c>
      <c r="T8" s="4">
        <f t="shared" si="2"/>
        <v>4.1050684460218125</v>
      </c>
      <c r="U8" s="4">
        <f t="shared" si="1"/>
        <v>0.26401432379374512</v>
      </c>
      <c r="V8" s="12">
        <v>337.3</v>
      </c>
      <c r="W8" s="4">
        <v>7</v>
      </c>
      <c r="X8" s="4">
        <v>1</v>
      </c>
      <c r="Y8" s="4" t="s">
        <v>51</v>
      </c>
      <c r="Z8" s="4">
        <v>4</v>
      </c>
    </row>
    <row r="9" spans="1:27" s="1" customFormat="1" ht="24.45" x14ac:dyDescent="0.25">
      <c r="A9" s="1" t="s">
        <v>229</v>
      </c>
      <c r="B9" s="1" t="s">
        <v>15</v>
      </c>
      <c r="C9" s="10" t="s">
        <v>25</v>
      </c>
      <c r="D9" s="4">
        <v>4.22</v>
      </c>
      <c r="E9" s="9" t="s">
        <v>37</v>
      </c>
      <c r="F9" s="9" t="s">
        <v>37</v>
      </c>
      <c r="G9" s="8" t="s">
        <v>37</v>
      </c>
      <c r="H9" s="8" t="s">
        <v>37</v>
      </c>
      <c r="I9" s="9" t="s">
        <v>37</v>
      </c>
      <c r="J9" s="9" t="s">
        <v>37</v>
      </c>
      <c r="K9" s="9" t="s">
        <v>37</v>
      </c>
      <c r="L9" s="8" t="s">
        <v>37</v>
      </c>
      <c r="M9" s="8" t="s">
        <v>37</v>
      </c>
      <c r="N9" s="8" t="s">
        <v>37</v>
      </c>
      <c r="O9" s="8" t="s">
        <v>37</v>
      </c>
      <c r="P9" s="1">
        <v>4.2200000000000003E-6</v>
      </c>
      <c r="Q9" s="1">
        <f t="shared" si="0"/>
        <v>5.3746875490383257</v>
      </c>
      <c r="R9" s="4">
        <v>6.28</v>
      </c>
      <c r="S9" s="4">
        <v>33</v>
      </c>
      <c r="T9" s="4">
        <f t="shared" si="2"/>
        <v>-0.90531245096167456</v>
      </c>
      <c r="U9" s="4">
        <f t="shared" si="1"/>
        <v>0.22313096794492446</v>
      </c>
      <c r="V9" s="12">
        <v>473.4</v>
      </c>
      <c r="W9" s="4">
        <v>4</v>
      </c>
      <c r="X9" s="4">
        <v>1</v>
      </c>
      <c r="Y9" s="4" t="s">
        <v>52</v>
      </c>
      <c r="Z9" s="4">
        <v>4</v>
      </c>
    </row>
    <row r="10" spans="1:27" x14ac:dyDescent="0.25">
      <c r="A10" s="1" t="s">
        <v>2</v>
      </c>
      <c r="B10" s="1" t="s">
        <v>26</v>
      </c>
      <c r="C10" s="10" t="s">
        <v>27</v>
      </c>
      <c r="D10" s="4">
        <v>2000</v>
      </c>
      <c r="E10" s="9" t="s">
        <v>37</v>
      </c>
      <c r="F10" s="9" t="s">
        <v>37</v>
      </c>
      <c r="G10" s="8" t="s">
        <v>37</v>
      </c>
      <c r="H10" s="8" t="s">
        <v>37</v>
      </c>
      <c r="I10" s="9" t="s">
        <v>37</v>
      </c>
      <c r="J10" s="9" t="s">
        <v>37</v>
      </c>
      <c r="K10" s="9" t="s">
        <v>37</v>
      </c>
      <c r="L10" s="8" t="s">
        <v>37</v>
      </c>
      <c r="M10" s="8" t="s">
        <v>37</v>
      </c>
      <c r="N10" s="8" t="s">
        <v>37</v>
      </c>
      <c r="O10" s="8" t="s">
        <v>37</v>
      </c>
      <c r="P10" s="1">
        <v>2E-3</v>
      </c>
      <c r="Q10" s="1">
        <f t="shared" si="0"/>
        <v>2.6989700043360187</v>
      </c>
      <c r="R10" s="4">
        <v>6.06</v>
      </c>
      <c r="S10" s="6">
        <v>18</v>
      </c>
      <c r="T10" s="4">
        <f t="shared" si="2"/>
        <v>-3.3610299956639809</v>
      </c>
      <c r="U10" s="4">
        <f t="shared" si="1"/>
        <v>0.20542160588557476</v>
      </c>
      <c r="V10" s="12">
        <v>256.39999999999998</v>
      </c>
      <c r="W10" s="4">
        <v>2</v>
      </c>
      <c r="X10" s="4">
        <v>1</v>
      </c>
      <c r="Y10" s="4" t="s">
        <v>53</v>
      </c>
      <c r="Z10" s="4">
        <v>14</v>
      </c>
    </row>
    <row r="11" spans="1:27" x14ac:dyDescent="0.25">
      <c r="A11" s="1" t="s">
        <v>2</v>
      </c>
      <c r="B11" s="1" t="s">
        <v>26</v>
      </c>
      <c r="C11" s="10" t="s">
        <v>28</v>
      </c>
      <c r="D11" s="4">
        <v>56.64</v>
      </c>
      <c r="E11" s="9" t="s">
        <v>37</v>
      </c>
      <c r="F11" s="9" t="s">
        <v>37</v>
      </c>
      <c r="G11" s="8" t="s">
        <v>37</v>
      </c>
      <c r="H11" s="8" t="s">
        <v>37</v>
      </c>
      <c r="I11" s="9" t="s">
        <v>37</v>
      </c>
      <c r="J11" s="9" t="s">
        <v>37</v>
      </c>
      <c r="K11" s="9" t="s">
        <v>37</v>
      </c>
      <c r="L11" s="8" t="s">
        <v>37</v>
      </c>
      <c r="M11" s="8" t="s">
        <v>37</v>
      </c>
      <c r="N11" s="8" t="s">
        <v>37</v>
      </c>
      <c r="O11" s="8" t="s">
        <v>37</v>
      </c>
      <c r="P11" s="1">
        <v>5.664E-5</v>
      </c>
      <c r="Q11" s="1">
        <f t="shared" si="0"/>
        <v>4.2468767553182873</v>
      </c>
      <c r="R11" s="4">
        <v>6.72</v>
      </c>
      <c r="S11" s="6">
        <v>20</v>
      </c>
      <c r="T11" s="4">
        <f t="shared" si="2"/>
        <v>-2.4731232446817124</v>
      </c>
      <c r="U11" s="4">
        <f t="shared" si="1"/>
        <v>0.2909110577393027</v>
      </c>
      <c r="V11" s="12">
        <v>282.5</v>
      </c>
      <c r="W11" s="4">
        <v>2</v>
      </c>
      <c r="X11" s="4">
        <v>1</v>
      </c>
      <c r="Y11" s="4" t="s">
        <v>53</v>
      </c>
      <c r="Z11" s="4">
        <v>15</v>
      </c>
    </row>
    <row r="12" spans="1:27" x14ac:dyDescent="0.25">
      <c r="A12" s="1" t="s">
        <v>2</v>
      </c>
      <c r="B12" s="1" t="s">
        <v>26</v>
      </c>
      <c r="C12" s="10" t="s">
        <v>29</v>
      </c>
      <c r="D12" s="4">
        <v>14.26</v>
      </c>
      <c r="E12" s="9" t="s">
        <v>37</v>
      </c>
      <c r="F12" s="9" t="s">
        <v>37</v>
      </c>
      <c r="G12" s="8" t="s">
        <v>37</v>
      </c>
      <c r="H12" s="8" t="s">
        <v>37</v>
      </c>
      <c r="I12" s="9" t="s">
        <v>37</v>
      </c>
      <c r="J12" s="9" t="s">
        <v>37</v>
      </c>
      <c r="K12" s="9" t="s">
        <v>37</v>
      </c>
      <c r="L12" s="8" t="s">
        <v>37</v>
      </c>
      <c r="M12" s="8" t="s">
        <v>37</v>
      </c>
      <c r="N12" s="8" t="s">
        <v>37</v>
      </c>
      <c r="O12" s="8" t="s">
        <v>37</v>
      </c>
      <c r="P12" s="1">
        <v>1.4260000000000001E-5</v>
      </c>
      <c r="Q12" s="1">
        <f t="shared" si="0"/>
        <v>4.8458804744841535</v>
      </c>
      <c r="R12" s="4">
        <v>6.47</v>
      </c>
      <c r="S12" s="6">
        <v>20</v>
      </c>
      <c r="T12" s="4">
        <f t="shared" si="2"/>
        <v>-1.6241195255158463</v>
      </c>
      <c r="U12" s="4">
        <f t="shared" si="1"/>
        <v>0.33194281250216456</v>
      </c>
      <c r="V12" s="12">
        <v>280.39999999999998</v>
      </c>
      <c r="W12" s="4">
        <v>2</v>
      </c>
      <c r="X12" s="4">
        <v>1</v>
      </c>
      <c r="Y12" s="4" t="s">
        <v>53</v>
      </c>
      <c r="Z12" s="4">
        <v>14</v>
      </c>
    </row>
    <row r="13" spans="1:27" x14ac:dyDescent="0.25">
      <c r="A13" s="1" t="s">
        <v>2</v>
      </c>
      <c r="B13" s="1" t="s">
        <v>26</v>
      </c>
      <c r="C13" s="10" t="s">
        <v>30</v>
      </c>
      <c r="D13" s="6">
        <v>110</v>
      </c>
      <c r="E13" s="9" t="s">
        <v>37</v>
      </c>
      <c r="F13" s="9" t="s">
        <v>37</v>
      </c>
      <c r="G13" s="8" t="s">
        <v>37</v>
      </c>
      <c r="H13" s="8" t="s">
        <v>37</v>
      </c>
      <c r="I13" s="9" t="s">
        <v>37</v>
      </c>
      <c r="J13" s="9" t="s">
        <v>37</v>
      </c>
      <c r="K13" s="9" t="s">
        <v>37</v>
      </c>
      <c r="L13" s="8" t="s">
        <v>37</v>
      </c>
      <c r="M13" s="8" t="s">
        <v>37</v>
      </c>
      <c r="N13" s="8" t="s">
        <v>37</v>
      </c>
      <c r="O13" s="8" t="s">
        <v>37</v>
      </c>
      <c r="P13" s="1">
        <v>1.1E-4</v>
      </c>
      <c r="Q13" s="1">
        <f t="shared" si="0"/>
        <v>3.9586073148417751</v>
      </c>
      <c r="R13" s="4">
        <v>5.45</v>
      </c>
      <c r="S13" s="6">
        <v>21</v>
      </c>
      <c r="T13" s="4">
        <f t="shared" si="2"/>
        <v>-1.4913926851582251</v>
      </c>
      <c r="U13" s="4">
        <f t="shared" si="1"/>
        <v>0.2582520010158682</v>
      </c>
      <c r="V13" s="12">
        <v>296.5</v>
      </c>
      <c r="W13" s="4">
        <v>3</v>
      </c>
      <c r="X13" s="4">
        <v>2</v>
      </c>
      <c r="Y13" s="4" t="s">
        <v>54</v>
      </c>
      <c r="Z13" s="4">
        <v>14</v>
      </c>
    </row>
    <row r="14" spans="1:27" x14ac:dyDescent="0.25">
      <c r="A14" s="1" t="s">
        <v>2</v>
      </c>
      <c r="B14" s="1" t="s">
        <v>26</v>
      </c>
      <c r="C14" s="10" t="s">
        <v>31</v>
      </c>
      <c r="D14" s="6">
        <v>16.37</v>
      </c>
      <c r="E14" s="9" t="s">
        <v>37</v>
      </c>
      <c r="F14" s="9" t="s">
        <v>37</v>
      </c>
      <c r="G14" s="8" t="s">
        <v>37</v>
      </c>
      <c r="H14" s="8" t="s">
        <v>37</v>
      </c>
      <c r="I14" s="9" t="s">
        <v>37</v>
      </c>
      <c r="J14" s="9" t="s">
        <v>37</v>
      </c>
      <c r="K14" s="9" t="s">
        <v>37</v>
      </c>
      <c r="L14" s="8" t="s">
        <v>37</v>
      </c>
      <c r="M14" s="8" t="s">
        <v>37</v>
      </c>
      <c r="N14" s="8" t="s">
        <v>37</v>
      </c>
      <c r="O14" s="8" t="s">
        <v>37</v>
      </c>
      <c r="P14" s="1">
        <v>1.6370000000000001E-5</v>
      </c>
      <c r="Q14" s="1">
        <f t="shared" si="0"/>
        <v>4.7859513205880582</v>
      </c>
      <c r="R14" s="4">
        <v>5.6</v>
      </c>
      <c r="S14" s="6">
        <v>18</v>
      </c>
      <c r="T14" s="4">
        <f t="shared" si="2"/>
        <v>-0.81404867941194148</v>
      </c>
      <c r="U14" s="4">
        <f t="shared" si="1"/>
        <v>0.36426407273364669</v>
      </c>
      <c r="V14" s="12">
        <v>244.4</v>
      </c>
      <c r="W14" s="4">
        <v>1</v>
      </c>
      <c r="X14" s="4">
        <v>1</v>
      </c>
      <c r="Y14" s="4" t="s">
        <v>55</v>
      </c>
      <c r="Z14" s="4">
        <v>9</v>
      </c>
    </row>
    <row r="15" spans="1:27" x14ac:dyDescent="0.25">
      <c r="A15" s="1" t="s">
        <v>2</v>
      </c>
      <c r="B15" s="1" t="s">
        <v>26</v>
      </c>
      <c r="C15" s="10" t="s">
        <v>32</v>
      </c>
      <c r="D15" s="6">
        <v>30.4</v>
      </c>
      <c r="E15" s="9" t="s">
        <v>37</v>
      </c>
      <c r="F15" s="9" t="s">
        <v>37</v>
      </c>
      <c r="G15" s="8" t="s">
        <v>37</v>
      </c>
      <c r="H15" s="8" t="s">
        <v>37</v>
      </c>
      <c r="I15" s="9" t="s">
        <v>37</v>
      </c>
      <c r="J15" s="9" t="s">
        <v>37</v>
      </c>
      <c r="K15" s="9" t="s">
        <v>37</v>
      </c>
      <c r="L15" s="8" t="s">
        <v>37</v>
      </c>
      <c r="M15" s="8" t="s">
        <v>37</v>
      </c>
      <c r="N15" s="8" t="s">
        <v>37</v>
      </c>
      <c r="O15" s="8" t="s">
        <v>37</v>
      </c>
      <c r="P15" s="1">
        <v>3.04E-5</v>
      </c>
      <c r="Q15" s="1">
        <f t="shared" si="0"/>
        <v>4.5171264163912461</v>
      </c>
      <c r="R15" s="4">
        <v>4.58</v>
      </c>
      <c r="S15" s="6">
        <v>19</v>
      </c>
      <c r="T15" s="4">
        <f t="shared" si="2"/>
        <v>-6.2873583608753947E-2</v>
      </c>
      <c r="U15" s="4">
        <f t="shared" si="1"/>
        <v>0.32570858897136884</v>
      </c>
      <c r="V15" s="12">
        <v>260.39999999999998</v>
      </c>
      <c r="W15" s="4">
        <v>2</v>
      </c>
      <c r="X15" s="4">
        <v>2</v>
      </c>
      <c r="Y15" s="4" t="s">
        <v>56</v>
      </c>
      <c r="Z15" s="4">
        <v>9</v>
      </c>
    </row>
    <row r="16" spans="1:27" x14ac:dyDescent="0.25">
      <c r="A16" s="1" t="s">
        <v>2</v>
      </c>
      <c r="B16" s="1" t="s">
        <v>26</v>
      </c>
      <c r="C16" s="10" t="s">
        <v>33</v>
      </c>
      <c r="D16" s="8" t="s">
        <v>37</v>
      </c>
      <c r="E16" s="9" t="s">
        <v>37</v>
      </c>
      <c r="F16" s="9" t="s">
        <v>37</v>
      </c>
      <c r="G16" s="8" t="s">
        <v>37</v>
      </c>
      <c r="H16" s="8" t="s">
        <v>37</v>
      </c>
      <c r="I16" s="9" t="s">
        <v>37</v>
      </c>
      <c r="J16" s="9" t="s">
        <v>37</v>
      </c>
      <c r="K16" s="9" t="s">
        <v>37</v>
      </c>
      <c r="L16" s="8" t="s">
        <v>37</v>
      </c>
      <c r="M16" s="6">
        <v>44</v>
      </c>
      <c r="N16" s="8" t="s">
        <v>37</v>
      </c>
      <c r="O16" s="8" t="s">
        <v>37</v>
      </c>
      <c r="P16" s="1">
        <v>4.3999999999999999E-5</v>
      </c>
      <c r="Q16" s="1">
        <f t="shared" si="0"/>
        <v>4.356547323513813</v>
      </c>
      <c r="R16" s="4">
        <v>5.25</v>
      </c>
      <c r="S16" s="6">
        <v>20</v>
      </c>
      <c r="T16" s="4">
        <f t="shared" si="2"/>
        <v>-0.89345267648618698</v>
      </c>
      <c r="U16" s="4">
        <f t="shared" si="1"/>
        <v>0.29842349166069621</v>
      </c>
      <c r="V16" s="12">
        <v>282.5</v>
      </c>
      <c r="W16" s="4">
        <v>2</v>
      </c>
      <c r="X16" s="4">
        <v>2</v>
      </c>
      <c r="Y16" s="4" t="s">
        <v>57</v>
      </c>
      <c r="Z16" s="4">
        <v>15</v>
      </c>
    </row>
    <row r="17" spans="1:26" x14ac:dyDescent="0.25">
      <c r="A17" s="1" t="s">
        <v>2</v>
      </c>
      <c r="B17" s="1" t="s">
        <v>36</v>
      </c>
      <c r="C17" s="10" t="s">
        <v>34</v>
      </c>
      <c r="D17" s="6">
        <v>100</v>
      </c>
      <c r="E17" s="9" t="s">
        <v>37</v>
      </c>
      <c r="F17" s="9" t="s">
        <v>37</v>
      </c>
      <c r="G17" s="8" t="s">
        <v>37</v>
      </c>
      <c r="H17" s="8" t="s">
        <v>37</v>
      </c>
      <c r="I17" s="9" t="s">
        <v>37</v>
      </c>
      <c r="J17" s="9" t="s">
        <v>37</v>
      </c>
      <c r="K17" s="9" t="s">
        <v>37</v>
      </c>
      <c r="L17" s="8" t="s">
        <v>37</v>
      </c>
      <c r="M17" s="8" t="s">
        <v>37</v>
      </c>
      <c r="N17" s="8" t="s">
        <v>37</v>
      </c>
      <c r="O17" s="8" t="s">
        <v>37</v>
      </c>
      <c r="P17" s="1">
        <v>1E-4</v>
      </c>
      <c r="Q17" s="1">
        <f t="shared" si="0"/>
        <v>4</v>
      </c>
      <c r="R17" s="4">
        <v>6.43</v>
      </c>
      <c r="S17" s="6">
        <v>23</v>
      </c>
      <c r="T17" s="4">
        <f t="shared" si="2"/>
        <v>-2.4299999999999997</v>
      </c>
      <c r="U17" s="4">
        <f t="shared" si="1"/>
        <v>0.23826086956521741</v>
      </c>
      <c r="V17" s="12">
        <v>313.48</v>
      </c>
      <c r="W17" s="4">
        <v>2</v>
      </c>
      <c r="X17" s="4">
        <v>0</v>
      </c>
      <c r="Y17" s="4" t="s">
        <v>58</v>
      </c>
      <c r="Z17" s="4">
        <v>10</v>
      </c>
    </row>
    <row r="18" spans="1:26" x14ac:dyDescent="0.25">
      <c r="A18" s="1" t="s">
        <v>2</v>
      </c>
      <c r="B18" s="1" t="s">
        <v>36</v>
      </c>
      <c r="C18" s="10" t="s">
        <v>35</v>
      </c>
      <c r="D18" s="6">
        <v>12.75</v>
      </c>
      <c r="E18" s="9" t="s">
        <v>37</v>
      </c>
      <c r="F18" s="9" t="s">
        <v>37</v>
      </c>
      <c r="G18" s="8" t="s">
        <v>37</v>
      </c>
      <c r="H18" s="8" t="s">
        <v>37</v>
      </c>
      <c r="I18" s="9" t="s">
        <v>37</v>
      </c>
      <c r="J18" s="9" t="s">
        <v>37</v>
      </c>
      <c r="K18" s="9" t="s">
        <v>37</v>
      </c>
      <c r="L18" s="8" t="s">
        <v>37</v>
      </c>
      <c r="M18" s="8" t="s">
        <v>37</v>
      </c>
      <c r="N18" s="8" t="s">
        <v>37</v>
      </c>
      <c r="O18" s="8" t="s">
        <v>37</v>
      </c>
      <c r="P18" s="1">
        <v>1.275E-5</v>
      </c>
      <c r="Q18" s="1">
        <f t="shared" si="0"/>
        <v>4.8944898152300258</v>
      </c>
      <c r="R18" s="4">
        <v>6.18</v>
      </c>
      <c r="S18" s="6">
        <v>23</v>
      </c>
      <c r="T18" s="4">
        <f t="shared" si="2"/>
        <v>-1.2855101847699739</v>
      </c>
      <c r="U18" s="4">
        <f t="shared" si="1"/>
        <v>0.29154134986370156</v>
      </c>
      <c r="V18" s="12">
        <v>311.47000000000003</v>
      </c>
      <c r="W18" s="4">
        <v>2</v>
      </c>
      <c r="X18" s="4">
        <v>0</v>
      </c>
      <c r="Y18" s="4" t="s">
        <v>58</v>
      </c>
      <c r="Z18" s="4">
        <v>9</v>
      </c>
    </row>
    <row r="19" spans="1:26" ht="24.45" x14ac:dyDescent="0.25">
      <c r="A19" s="1" t="s">
        <v>2</v>
      </c>
      <c r="B19" s="1" t="s">
        <v>36</v>
      </c>
      <c r="C19" s="10" t="s">
        <v>64</v>
      </c>
      <c r="D19" s="6">
        <v>5.9</v>
      </c>
      <c r="E19" s="9" t="s">
        <v>37</v>
      </c>
      <c r="F19" s="9" t="s">
        <v>37</v>
      </c>
      <c r="G19" s="8" t="s">
        <v>37</v>
      </c>
      <c r="H19" s="8" t="s">
        <v>37</v>
      </c>
      <c r="I19" s="9" t="s">
        <v>37</v>
      </c>
      <c r="J19" s="9" t="s">
        <v>37</v>
      </c>
      <c r="K19" s="9" t="s">
        <v>37</v>
      </c>
      <c r="L19" s="8" t="s">
        <v>37</v>
      </c>
      <c r="M19" s="8" t="s">
        <v>37</v>
      </c>
      <c r="N19" s="8" t="s">
        <v>37</v>
      </c>
      <c r="O19" s="8" t="s">
        <v>37</v>
      </c>
      <c r="P19" s="1">
        <v>5.9000000000000003E-6</v>
      </c>
      <c r="Q19" s="1">
        <f t="shared" si="0"/>
        <v>5.2291479883578562</v>
      </c>
      <c r="R19" s="4">
        <v>7.09</v>
      </c>
      <c r="S19" s="4">
        <v>25</v>
      </c>
      <c r="T19" s="4">
        <f t="shared" si="2"/>
        <v>-1.8608520116421436</v>
      </c>
      <c r="U19" s="4">
        <f t="shared" si="1"/>
        <v>0.28655730976201055</v>
      </c>
      <c r="V19" s="12">
        <v>339.52</v>
      </c>
      <c r="W19" s="4">
        <v>2</v>
      </c>
      <c r="X19" s="6">
        <v>0</v>
      </c>
      <c r="Y19" s="6">
        <v>20.309999999999999</v>
      </c>
      <c r="Z19" s="4">
        <v>11</v>
      </c>
    </row>
    <row r="20" spans="1:26" ht="24.45" x14ac:dyDescent="0.25">
      <c r="A20" s="1" t="s">
        <v>2</v>
      </c>
      <c r="B20" s="1" t="s">
        <v>36</v>
      </c>
      <c r="C20" s="14" t="s">
        <v>68</v>
      </c>
      <c r="D20" s="6">
        <v>11.85</v>
      </c>
      <c r="E20" s="9" t="s">
        <v>37</v>
      </c>
      <c r="F20" s="9" t="s">
        <v>37</v>
      </c>
      <c r="G20" s="8" t="s">
        <v>37</v>
      </c>
      <c r="H20" s="8" t="s">
        <v>37</v>
      </c>
      <c r="I20" s="9" t="s">
        <v>37</v>
      </c>
      <c r="J20" s="9" t="s">
        <v>37</v>
      </c>
      <c r="K20" s="9" t="s">
        <v>37</v>
      </c>
      <c r="L20" s="8" t="s">
        <v>37</v>
      </c>
      <c r="M20" s="8" t="s">
        <v>37</v>
      </c>
      <c r="N20" s="8" t="s">
        <v>37</v>
      </c>
      <c r="O20" s="8" t="s">
        <v>37</v>
      </c>
      <c r="P20" s="1">
        <v>1.185E-5</v>
      </c>
      <c r="Q20" s="1">
        <f t="shared" si="0"/>
        <v>4.9262816496538777</v>
      </c>
      <c r="R20" s="4">
        <v>6.83</v>
      </c>
      <c r="S20" s="4">
        <v>25</v>
      </c>
      <c r="T20" s="4">
        <f t="shared" si="2"/>
        <v>-1.9037183503461224</v>
      </c>
      <c r="U20" s="4">
        <f t="shared" si="1"/>
        <v>0.26996023440103251</v>
      </c>
      <c r="V20" s="13">
        <v>337.51</v>
      </c>
      <c r="W20" s="6">
        <v>2</v>
      </c>
      <c r="X20" s="6">
        <v>0</v>
      </c>
      <c r="Y20" s="6">
        <v>20.309999999999999</v>
      </c>
      <c r="Z20" s="6">
        <v>10</v>
      </c>
    </row>
    <row r="21" spans="1:26" ht="24.45" x14ac:dyDescent="0.25">
      <c r="A21" s="1" t="s">
        <v>2</v>
      </c>
      <c r="B21" s="1" t="s">
        <v>36</v>
      </c>
      <c r="C21" s="14" t="s">
        <v>69</v>
      </c>
      <c r="D21" s="6">
        <v>10.94</v>
      </c>
      <c r="E21" s="9" t="s">
        <v>37</v>
      </c>
      <c r="F21" s="9" t="s">
        <v>37</v>
      </c>
      <c r="G21" s="8" t="s">
        <v>37</v>
      </c>
      <c r="H21" s="8" t="s">
        <v>37</v>
      </c>
      <c r="I21" s="9" t="s">
        <v>37</v>
      </c>
      <c r="J21" s="9" t="s">
        <v>37</v>
      </c>
      <c r="K21" s="9" t="s">
        <v>37</v>
      </c>
      <c r="L21" s="8" t="s">
        <v>37</v>
      </c>
      <c r="M21" s="8" t="s">
        <v>37</v>
      </c>
      <c r="N21" s="8" t="s">
        <v>37</v>
      </c>
      <c r="O21" s="8" t="s">
        <v>37</v>
      </c>
      <c r="P21" s="1">
        <v>1.4939999999999999E-5</v>
      </c>
      <c r="Q21" s="1">
        <f t="shared" si="0"/>
        <v>4.8256494025206198</v>
      </c>
      <c r="R21" s="4">
        <v>7.74</v>
      </c>
      <c r="S21" s="4">
        <v>26</v>
      </c>
      <c r="T21" s="4">
        <f t="shared" si="2"/>
        <v>-2.9143505974793804</v>
      </c>
      <c r="U21" s="4">
        <f t="shared" si="1"/>
        <v>0.2542746031328173</v>
      </c>
      <c r="V21" s="13">
        <v>365.56</v>
      </c>
      <c r="W21" s="6">
        <v>2</v>
      </c>
      <c r="X21" s="6">
        <v>0</v>
      </c>
      <c r="Y21" s="6">
        <v>20.309999999999999</v>
      </c>
      <c r="Z21" s="6">
        <v>12</v>
      </c>
    </row>
    <row r="22" spans="1:26" ht="24.45" x14ac:dyDescent="0.25">
      <c r="A22" s="1" t="s">
        <v>70</v>
      </c>
      <c r="B22" s="1" t="s">
        <v>36</v>
      </c>
      <c r="C22" s="14" t="s">
        <v>71</v>
      </c>
      <c r="D22" s="6">
        <v>2.83</v>
      </c>
      <c r="E22" s="9" t="s">
        <v>37</v>
      </c>
      <c r="F22" s="9" t="s">
        <v>37</v>
      </c>
      <c r="G22" s="8" t="s">
        <v>37</v>
      </c>
      <c r="H22" s="8" t="s">
        <v>37</v>
      </c>
      <c r="I22" s="9" t="s">
        <v>37</v>
      </c>
      <c r="J22" s="9" t="s">
        <v>37</v>
      </c>
      <c r="K22" s="9" t="s">
        <v>37</v>
      </c>
      <c r="L22" s="8" t="s">
        <v>37</v>
      </c>
      <c r="M22" s="8" t="s">
        <v>37</v>
      </c>
      <c r="N22" s="8" t="s">
        <v>37</v>
      </c>
      <c r="O22" s="8" t="s">
        <v>37</v>
      </c>
      <c r="P22" s="1">
        <v>2.83E-5</v>
      </c>
      <c r="Q22" s="1">
        <f t="shared" si="0"/>
        <v>4.5482135644757093</v>
      </c>
      <c r="R22" s="4">
        <v>7.54</v>
      </c>
      <c r="S22" s="4">
        <v>26</v>
      </c>
      <c r="T22" s="4">
        <f t="shared" si="2"/>
        <v>-2.9917864355242907</v>
      </c>
      <c r="U22" s="4">
        <f t="shared" si="1"/>
        <v>0.23965586858968163</v>
      </c>
      <c r="V22" s="13">
        <v>353.55</v>
      </c>
      <c r="W22" s="6">
        <v>2</v>
      </c>
      <c r="X22" s="6">
        <v>0</v>
      </c>
      <c r="Y22" s="6">
        <v>20.309999999999999</v>
      </c>
      <c r="Z22" s="6">
        <v>12</v>
      </c>
    </row>
    <row r="23" spans="1:26" ht="24.45" x14ac:dyDescent="0.25">
      <c r="A23" s="1" t="s">
        <v>70</v>
      </c>
      <c r="B23" s="1" t="s">
        <v>36</v>
      </c>
      <c r="C23" s="14" t="s">
        <v>72</v>
      </c>
      <c r="D23" s="6">
        <v>1.41</v>
      </c>
      <c r="E23" s="9" t="s">
        <v>37</v>
      </c>
      <c r="F23" s="9" t="s">
        <v>37</v>
      </c>
      <c r="G23" s="8" t="s">
        <v>37</v>
      </c>
      <c r="H23" s="8" t="s">
        <v>37</v>
      </c>
      <c r="I23" s="9" t="s">
        <v>37</v>
      </c>
      <c r="J23" s="9" t="s">
        <v>37</v>
      </c>
      <c r="K23" s="9" t="s">
        <v>37</v>
      </c>
      <c r="L23" s="8" t="s">
        <v>37</v>
      </c>
      <c r="M23" s="8" t="s">
        <v>37</v>
      </c>
      <c r="N23" s="8" t="s">
        <v>37</v>
      </c>
      <c r="O23" s="8" t="s">
        <v>37</v>
      </c>
      <c r="P23" s="1">
        <v>1.4100000000000001E-6</v>
      </c>
      <c r="Q23" s="1">
        <f t="shared" si="0"/>
        <v>5.8507808873446203</v>
      </c>
      <c r="R23" s="4">
        <v>7.54</v>
      </c>
      <c r="S23" s="4">
        <v>26</v>
      </c>
      <c r="T23" s="4">
        <f t="shared" si="2"/>
        <v>-1.6892191126553797</v>
      </c>
      <c r="U23" s="4">
        <f t="shared" si="1"/>
        <v>0.30829114675623581</v>
      </c>
      <c r="V23" s="13">
        <v>353.55</v>
      </c>
      <c r="W23" s="6">
        <v>2</v>
      </c>
      <c r="X23" s="6">
        <v>0</v>
      </c>
      <c r="Y23" s="6">
        <v>20.309999999999999</v>
      </c>
      <c r="Z23" s="6">
        <v>12</v>
      </c>
    </row>
    <row r="24" spans="1:26" ht="24.45" x14ac:dyDescent="0.25">
      <c r="A24" s="1" t="s">
        <v>70</v>
      </c>
      <c r="B24" s="1" t="s">
        <v>36</v>
      </c>
      <c r="C24" s="14" t="s">
        <v>73</v>
      </c>
      <c r="D24" s="6">
        <v>2.83</v>
      </c>
      <c r="E24" s="9" t="s">
        <v>37</v>
      </c>
      <c r="F24" s="9" t="s">
        <v>37</v>
      </c>
      <c r="G24" s="8" t="s">
        <v>37</v>
      </c>
      <c r="H24" s="8" t="s">
        <v>37</v>
      </c>
      <c r="I24" s="9" t="s">
        <v>37</v>
      </c>
      <c r="J24" s="9" t="s">
        <v>37</v>
      </c>
      <c r="K24" s="9" t="s">
        <v>37</v>
      </c>
      <c r="L24" s="8" t="s">
        <v>37</v>
      </c>
      <c r="M24" s="8" t="s">
        <v>37</v>
      </c>
      <c r="N24" s="8" t="s">
        <v>37</v>
      </c>
      <c r="O24" s="8" t="s">
        <v>37</v>
      </c>
      <c r="P24" s="1">
        <v>2.83E-6</v>
      </c>
      <c r="Q24" s="1">
        <f t="shared" si="0"/>
        <v>5.5482135644757093</v>
      </c>
      <c r="R24" s="4">
        <v>7.54</v>
      </c>
      <c r="S24" s="4">
        <v>26</v>
      </c>
      <c r="T24" s="4">
        <f t="shared" si="2"/>
        <v>-1.9917864355242907</v>
      </c>
      <c r="U24" s="4">
        <f t="shared" si="1"/>
        <v>0.29234817628198934</v>
      </c>
      <c r="V24" s="13">
        <v>353.55</v>
      </c>
      <c r="W24" s="6">
        <v>2</v>
      </c>
      <c r="X24" s="6">
        <v>0</v>
      </c>
      <c r="Y24" s="6">
        <v>20.309999999999999</v>
      </c>
      <c r="Z24" s="6">
        <v>12</v>
      </c>
    </row>
    <row r="25" spans="1:26" x14ac:dyDescent="0.25">
      <c r="A25" s="1" t="s">
        <v>70</v>
      </c>
      <c r="B25" s="1" t="s">
        <v>36</v>
      </c>
      <c r="C25" s="14" t="s">
        <v>74</v>
      </c>
      <c r="D25" s="6">
        <v>3.21</v>
      </c>
      <c r="E25" s="9" t="s">
        <v>37</v>
      </c>
      <c r="F25" s="9" t="s">
        <v>37</v>
      </c>
      <c r="G25" s="8" t="s">
        <v>37</v>
      </c>
      <c r="H25" s="8" t="s">
        <v>37</v>
      </c>
      <c r="I25" s="9" t="s">
        <v>37</v>
      </c>
      <c r="J25" s="9" t="s">
        <v>37</v>
      </c>
      <c r="K25" s="9" t="s">
        <v>37</v>
      </c>
      <c r="L25" s="8" t="s">
        <v>37</v>
      </c>
      <c r="M25" s="8" t="s">
        <v>37</v>
      </c>
      <c r="N25" s="8" t="s">
        <v>37</v>
      </c>
      <c r="O25" s="8" t="s">
        <v>37</v>
      </c>
      <c r="P25" s="1">
        <v>3.2100000000000002E-6</v>
      </c>
      <c r="Q25" s="1">
        <f t="shared" si="0"/>
        <v>5.4934949675951277</v>
      </c>
      <c r="R25" s="4">
        <v>6.18</v>
      </c>
      <c r="S25" s="4">
        <v>23</v>
      </c>
      <c r="T25" s="4">
        <f t="shared" si="2"/>
        <v>-0.68650503240487204</v>
      </c>
      <c r="U25" s="4">
        <f t="shared" si="1"/>
        <v>0.32722122198284026</v>
      </c>
      <c r="V25" s="13">
        <v>311.47000000000003</v>
      </c>
      <c r="W25" s="6">
        <v>2</v>
      </c>
      <c r="X25" s="6">
        <v>0</v>
      </c>
      <c r="Y25" s="6">
        <v>20.309999999999999</v>
      </c>
      <c r="Z25" s="6">
        <v>9</v>
      </c>
    </row>
    <row r="26" spans="1:26" ht="24.45" x14ac:dyDescent="0.25">
      <c r="A26" s="1" t="s">
        <v>70</v>
      </c>
      <c r="B26" s="1" t="s">
        <v>36</v>
      </c>
      <c r="C26" s="14" t="s">
        <v>75</v>
      </c>
      <c r="D26" s="6">
        <v>3.06</v>
      </c>
      <c r="E26" s="9" t="s">
        <v>37</v>
      </c>
      <c r="F26" s="9" t="s">
        <v>37</v>
      </c>
      <c r="G26" s="8" t="s">
        <v>37</v>
      </c>
      <c r="H26" s="8" t="s">
        <v>37</v>
      </c>
      <c r="I26" s="9" t="s">
        <v>37</v>
      </c>
      <c r="J26" s="9" t="s">
        <v>37</v>
      </c>
      <c r="K26" s="9" t="s">
        <v>37</v>
      </c>
      <c r="L26" s="8" t="s">
        <v>37</v>
      </c>
      <c r="M26" s="8" t="s">
        <v>37</v>
      </c>
      <c r="N26" s="8" t="s">
        <v>37</v>
      </c>
      <c r="O26" s="8" t="s">
        <v>37</v>
      </c>
      <c r="P26" s="1">
        <v>3.0599999999999999E-6</v>
      </c>
      <c r="Q26" s="1">
        <f t="shared" si="0"/>
        <v>5.5142785735184203</v>
      </c>
      <c r="R26" s="4">
        <v>7.09</v>
      </c>
      <c r="S26" s="6">
        <v>25</v>
      </c>
      <c r="T26" s="4">
        <f t="shared" si="2"/>
        <v>-1.5757214264815795</v>
      </c>
      <c r="U26" s="4">
        <f t="shared" si="1"/>
        <v>0.30218246582880942</v>
      </c>
      <c r="V26" s="13">
        <v>339.52</v>
      </c>
      <c r="W26" s="6">
        <v>2</v>
      </c>
      <c r="X26" s="6">
        <v>0</v>
      </c>
      <c r="Y26" s="6">
        <v>20.309999999999999</v>
      </c>
      <c r="Z26" s="6">
        <v>11</v>
      </c>
    </row>
    <row r="27" spans="1:26" ht="24.45" x14ac:dyDescent="0.25">
      <c r="A27" s="1" t="s">
        <v>70</v>
      </c>
      <c r="B27" s="1" t="s">
        <v>36</v>
      </c>
      <c r="C27" s="14" t="s">
        <v>76</v>
      </c>
      <c r="D27" s="6">
        <v>2.94</v>
      </c>
      <c r="E27" s="9" t="s">
        <v>37</v>
      </c>
      <c r="F27" s="9" t="s">
        <v>37</v>
      </c>
      <c r="G27" s="8" t="s">
        <v>37</v>
      </c>
      <c r="H27" s="8" t="s">
        <v>37</v>
      </c>
      <c r="I27" s="9" t="s">
        <v>37</v>
      </c>
      <c r="J27" s="9" t="s">
        <v>37</v>
      </c>
      <c r="K27" s="9" t="s">
        <v>37</v>
      </c>
      <c r="L27" s="8" t="s">
        <v>37</v>
      </c>
      <c r="M27" s="8" t="s">
        <v>37</v>
      </c>
      <c r="N27" s="8" t="s">
        <v>37</v>
      </c>
      <c r="O27" s="8" t="s">
        <v>37</v>
      </c>
      <c r="P27" s="1">
        <v>2.9399999999999998E-6</v>
      </c>
      <c r="Q27" s="1">
        <f t="shared" si="0"/>
        <v>5.5316526695878423</v>
      </c>
      <c r="R27" s="4">
        <v>7.09</v>
      </c>
      <c r="S27" s="6">
        <v>25</v>
      </c>
      <c r="T27" s="4">
        <f t="shared" si="2"/>
        <v>-1.5583473304121576</v>
      </c>
      <c r="U27" s="4">
        <f t="shared" si="1"/>
        <v>0.30313456629341379</v>
      </c>
      <c r="V27" s="13">
        <v>339.52</v>
      </c>
      <c r="W27" s="6">
        <v>2</v>
      </c>
      <c r="X27" s="6">
        <v>0</v>
      </c>
      <c r="Y27" s="6">
        <v>20.309999999999999</v>
      </c>
      <c r="Z27" s="6">
        <v>11</v>
      </c>
    </row>
    <row r="28" spans="1:26" ht="24.45" x14ac:dyDescent="0.25">
      <c r="A28" s="1" t="s">
        <v>70</v>
      </c>
      <c r="B28" s="1" t="s">
        <v>36</v>
      </c>
      <c r="C28" s="14" t="s">
        <v>77</v>
      </c>
      <c r="D28" s="6">
        <v>5.47</v>
      </c>
      <c r="E28" s="9" t="s">
        <v>37</v>
      </c>
      <c r="F28" s="9" t="s">
        <v>37</v>
      </c>
      <c r="G28" s="8" t="s">
        <v>37</v>
      </c>
      <c r="H28" s="8" t="s">
        <v>37</v>
      </c>
      <c r="I28" s="9" t="s">
        <v>37</v>
      </c>
      <c r="J28" s="9" t="s">
        <v>37</v>
      </c>
      <c r="K28" s="9" t="s">
        <v>37</v>
      </c>
      <c r="L28" s="8" t="s">
        <v>37</v>
      </c>
      <c r="M28" s="8" t="s">
        <v>37</v>
      </c>
      <c r="N28" s="8" t="s">
        <v>37</v>
      </c>
      <c r="O28" s="8" t="s">
        <v>37</v>
      </c>
      <c r="P28" s="1">
        <v>5.4700000000000001E-6</v>
      </c>
      <c r="Q28" s="1">
        <f t="shared" si="0"/>
        <v>5.2620126736665691</v>
      </c>
      <c r="R28" s="4">
        <v>7.74</v>
      </c>
      <c r="S28" s="6">
        <v>27</v>
      </c>
      <c r="T28" s="4">
        <f t="shared" si="2"/>
        <v>-2.4779873263334311</v>
      </c>
      <c r="U28" s="4">
        <f t="shared" si="1"/>
        <v>0.26699842084900743</v>
      </c>
      <c r="V28" s="13">
        <v>365.56</v>
      </c>
      <c r="W28" s="6">
        <v>2</v>
      </c>
      <c r="X28" s="6">
        <v>0</v>
      </c>
      <c r="Y28" s="6">
        <v>20.309999999999999</v>
      </c>
      <c r="Z28" s="6">
        <v>12</v>
      </c>
    </row>
    <row r="29" spans="1:26" ht="24.45" x14ac:dyDescent="0.25">
      <c r="A29" s="1" t="s">
        <v>70</v>
      </c>
      <c r="B29" s="1" t="s">
        <v>36</v>
      </c>
      <c r="C29" s="14" t="s">
        <v>79</v>
      </c>
      <c r="D29" s="6">
        <v>2.95</v>
      </c>
      <c r="E29" s="9" t="s">
        <v>37</v>
      </c>
      <c r="F29" s="9" t="s">
        <v>37</v>
      </c>
      <c r="G29" s="8" t="s">
        <v>37</v>
      </c>
      <c r="H29" s="8" t="s">
        <v>37</v>
      </c>
      <c r="I29" s="9" t="s">
        <v>37</v>
      </c>
      <c r="J29" s="9" t="s">
        <v>37</v>
      </c>
      <c r="K29" s="9" t="s">
        <v>37</v>
      </c>
      <c r="L29" s="8" t="s">
        <v>37</v>
      </c>
      <c r="M29" s="8" t="s">
        <v>37</v>
      </c>
      <c r="N29" s="8" t="s">
        <v>37</v>
      </c>
      <c r="O29" s="8" t="s">
        <v>37</v>
      </c>
      <c r="P29" s="1">
        <v>2.9500000000000001E-6</v>
      </c>
      <c r="Q29" s="1">
        <f t="shared" si="0"/>
        <v>5.5301779840218366</v>
      </c>
      <c r="R29" s="4">
        <v>7.04</v>
      </c>
      <c r="S29" s="6">
        <v>25</v>
      </c>
      <c r="T29" s="4">
        <f t="shared" si="2"/>
        <v>-1.5098220159781635</v>
      </c>
      <c r="U29" s="4">
        <f t="shared" si="1"/>
        <v>0.30305375352439667</v>
      </c>
      <c r="V29" s="13">
        <v>339.52</v>
      </c>
      <c r="W29" s="6">
        <v>2</v>
      </c>
      <c r="X29" s="6">
        <v>0</v>
      </c>
      <c r="Y29" s="6">
        <v>20.309999999999999</v>
      </c>
      <c r="Z29" s="6">
        <v>11</v>
      </c>
    </row>
    <row r="30" spans="1:26" ht="24.45" x14ac:dyDescent="0.25">
      <c r="A30" s="1" t="s">
        <v>70</v>
      </c>
      <c r="B30" s="1" t="s">
        <v>36</v>
      </c>
      <c r="C30" s="14" t="s">
        <v>80</v>
      </c>
      <c r="D30" s="6">
        <v>2.83</v>
      </c>
      <c r="E30" s="9" t="s">
        <v>37</v>
      </c>
      <c r="F30" s="9" t="s">
        <v>37</v>
      </c>
      <c r="G30" s="8" t="s">
        <v>37</v>
      </c>
      <c r="H30" s="8" t="s">
        <v>37</v>
      </c>
      <c r="I30" s="9" t="s">
        <v>37</v>
      </c>
      <c r="J30" s="9" t="s">
        <v>37</v>
      </c>
      <c r="K30" s="9" t="s">
        <v>37</v>
      </c>
      <c r="L30" s="8" t="s">
        <v>37</v>
      </c>
      <c r="M30" s="8" t="s">
        <v>37</v>
      </c>
      <c r="N30" s="8" t="s">
        <v>37</v>
      </c>
      <c r="O30" s="8" t="s">
        <v>37</v>
      </c>
      <c r="P30" s="1">
        <v>2.83E-6</v>
      </c>
      <c r="Q30" s="1">
        <f t="shared" si="0"/>
        <v>5.5482135644757093</v>
      </c>
      <c r="R30" s="4">
        <v>7.49</v>
      </c>
      <c r="S30" s="6">
        <v>26</v>
      </c>
      <c r="T30" s="4">
        <f t="shared" si="2"/>
        <v>-1.9417864355242909</v>
      </c>
      <c r="U30" s="4">
        <f t="shared" si="1"/>
        <v>0.29234817628198934</v>
      </c>
      <c r="V30" s="13">
        <v>353.55</v>
      </c>
      <c r="W30" s="6">
        <v>2</v>
      </c>
      <c r="X30" s="6">
        <v>0</v>
      </c>
      <c r="Y30" s="6">
        <v>20.309999999999999</v>
      </c>
      <c r="Z30" s="6">
        <v>12</v>
      </c>
    </row>
    <row r="31" spans="1:26" ht="24.45" x14ac:dyDescent="0.25">
      <c r="A31" s="1" t="s">
        <v>70</v>
      </c>
      <c r="B31" s="1" t="s">
        <v>36</v>
      </c>
      <c r="C31" s="14" t="s">
        <v>81</v>
      </c>
      <c r="D31" s="6">
        <v>2.95</v>
      </c>
      <c r="E31" s="9" t="s">
        <v>37</v>
      </c>
      <c r="F31" s="9" t="s">
        <v>37</v>
      </c>
      <c r="G31" s="8" t="s">
        <v>37</v>
      </c>
      <c r="H31" s="8" t="s">
        <v>37</v>
      </c>
      <c r="I31" s="9" t="s">
        <v>37</v>
      </c>
      <c r="J31" s="9" t="s">
        <v>37</v>
      </c>
      <c r="K31" s="9" t="s">
        <v>37</v>
      </c>
      <c r="L31" s="8" t="s">
        <v>37</v>
      </c>
      <c r="M31" s="8" t="s">
        <v>37</v>
      </c>
      <c r="N31" s="8" t="s">
        <v>37</v>
      </c>
      <c r="O31" s="8" t="s">
        <v>37</v>
      </c>
      <c r="P31" s="1">
        <v>2.9799999999999998E-6</v>
      </c>
      <c r="Q31" s="1">
        <f t="shared" si="0"/>
        <v>5.5257837359237447</v>
      </c>
      <c r="R31" s="4">
        <v>7.04</v>
      </c>
      <c r="S31" s="6">
        <v>25</v>
      </c>
      <c r="T31" s="4">
        <f t="shared" si="2"/>
        <v>-1.5142162640762553</v>
      </c>
      <c r="U31" s="4">
        <f t="shared" si="1"/>
        <v>0.30281294872862125</v>
      </c>
      <c r="V31" s="13">
        <v>339.52</v>
      </c>
      <c r="W31" s="6">
        <v>2</v>
      </c>
      <c r="X31" s="6">
        <v>0</v>
      </c>
      <c r="Y31" s="6">
        <v>20.309999999999999</v>
      </c>
      <c r="Z31" s="6">
        <v>11</v>
      </c>
    </row>
    <row r="32" spans="1:26" ht="24.45" x14ac:dyDescent="0.25">
      <c r="A32" s="1" t="s">
        <v>70</v>
      </c>
      <c r="B32" s="1" t="s">
        <v>36</v>
      </c>
      <c r="C32" s="14" t="s">
        <v>82</v>
      </c>
      <c r="D32" s="6">
        <v>5.66</v>
      </c>
      <c r="E32" s="9" t="s">
        <v>37</v>
      </c>
      <c r="F32" s="9" t="s">
        <v>37</v>
      </c>
      <c r="G32" s="8" t="s">
        <v>37</v>
      </c>
      <c r="H32" s="8" t="s">
        <v>37</v>
      </c>
      <c r="I32" s="9" t="s">
        <v>37</v>
      </c>
      <c r="J32" s="9" t="s">
        <v>37</v>
      </c>
      <c r="K32" s="9" t="s">
        <v>37</v>
      </c>
      <c r="L32" s="8" t="s">
        <v>37</v>
      </c>
      <c r="M32" s="8" t="s">
        <v>37</v>
      </c>
      <c r="N32" s="8" t="s">
        <v>37</v>
      </c>
      <c r="O32" s="8" t="s">
        <v>37</v>
      </c>
      <c r="P32" s="1">
        <v>5.66E-6</v>
      </c>
      <c r="Q32" s="1">
        <f t="shared" si="0"/>
        <v>5.247183568811729</v>
      </c>
      <c r="R32" s="4">
        <v>7.95</v>
      </c>
      <c r="S32" s="6">
        <v>27</v>
      </c>
      <c r="T32" s="4">
        <f t="shared" si="2"/>
        <v>-2.7028164311882712</v>
      </c>
      <c r="U32" s="4">
        <f t="shared" si="1"/>
        <v>0.26624598108415071</v>
      </c>
      <c r="V32" s="13">
        <v>367.58</v>
      </c>
      <c r="W32" s="6">
        <v>2</v>
      </c>
      <c r="X32" s="6">
        <v>0</v>
      </c>
      <c r="Y32" s="6">
        <v>20.309999999999999</v>
      </c>
      <c r="Z32" s="6">
        <v>13</v>
      </c>
    </row>
    <row r="33" spans="1:27" ht="24.45" x14ac:dyDescent="0.25">
      <c r="A33" s="1" t="s">
        <v>70</v>
      </c>
      <c r="B33" s="1" t="s">
        <v>36</v>
      </c>
      <c r="C33" s="14" t="s">
        <v>83</v>
      </c>
      <c r="D33" s="6">
        <v>5.69</v>
      </c>
      <c r="E33" s="9" t="s">
        <v>37</v>
      </c>
      <c r="F33" s="9" t="s">
        <v>37</v>
      </c>
      <c r="G33" s="8" t="s">
        <v>37</v>
      </c>
      <c r="H33" s="8" t="s">
        <v>37</v>
      </c>
      <c r="I33" s="9" t="s">
        <v>37</v>
      </c>
      <c r="J33" s="9" t="s">
        <v>37</v>
      </c>
      <c r="K33" s="9" t="s">
        <v>37</v>
      </c>
      <c r="L33" s="8" t="s">
        <v>37</v>
      </c>
      <c r="M33" s="8" t="s">
        <v>37</v>
      </c>
      <c r="N33" s="8" t="s">
        <v>37</v>
      </c>
      <c r="O33" s="8" t="s">
        <v>37</v>
      </c>
      <c r="P33" s="1">
        <v>5.6899999999999997E-6</v>
      </c>
      <c r="Q33" s="1">
        <f t="shared" si="0"/>
        <v>5.2448877336049291</v>
      </c>
      <c r="R33" s="4">
        <v>7.31</v>
      </c>
      <c r="S33" s="6">
        <v>26</v>
      </c>
      <c r="T33" s="4">
        <f t="shared" si="2"/>
        <v>-2.0651122663950705</v>
      </c>
      <c r="U33" s="4">
        <f t="shared" si="1"/>
        <v>0.27636523827072129</v>
      </c>
      <c r="V33" s="13">
        <v>351.53</v>
      </c>
      <c r="W33" s="6">
        <v>2</v>
      </c>
      <c r="X33" s="6">
        <v>0</v>
      </c>
      <c r="Y33" s="6">
        <v>20.309999999999999</v>
      </c>
      <c r="Z33" s="6">
        <v>12</v>
      </c>
    </row>
    <row r="34" spans="1:27" s="15" customFormat="1" ht="16.5" customHeight="1" x14ac:dyDescent="0.25">
      <c r="A34" s="15" t="s">
        <v>70</v>
      </c>
      <c r="B34" s="15" t="s">
        <v>36</v>
      </c>
      <c r="C34" s="19" t="s">
        <v>84</v>
      </c>
      <c r="D34" s="18">
        <v>10.16</v>
      </c>
      <c r="E34" s="9" t="s">
        <v>37</v>
      </c>
      <c r="F34" s="9" t="s">
        <v>37</v>
      </c>
      <c r="G34" s="8" t="s">
        <v>37</v>
      </c>
      <c r="H34" s="8" t="s">
        <v>37</v>
      </c>
      <c r="I34" s="9" t="s">
        <v>37</v>
      </c>
      <c r="J34" s="9" t="s">
        <v>37</v>
      </c>
      <c r="K34" s="9" t="s">
        <v>37</v>
      </c>
      <c r="L34" s="8" t="s">
        <v>37</v>
      </c>
      <c r="M34" s="8" t="s">
        <v>37</v>
      </c>
      <c r="N34" s="8" t="s">
        <v>37</v>
      </c>
      <c r="O34" s="8" t="s">
        <v>37</v>
      </c>
      <c r="P34" s="15">
        <v>1.0159999999999999E-5</v>
      </c>
      <c r="Q34" s="15">
        <f t="shared" si="0"/>
        <v>4.9931062920520999</v>
      </c>
      <c r="R34" s="18">
        <v>8.65</v>
      </c>
      <c r="S34" s="18">
        <v>29</v>
      </c>
      <c r="T34" s="18">
        <f t="shared" si="2"/>
        <v>-3.6568937079479005</v>
      </c>
      <c r="U34" s="18">
        <f t="shared" si="1"/>
        <v>0.23588122827970268</v>
      </c>
      <c r="V34" s="22">
        <v>393.61</v>
      </c>
      <c r="W34" s="16">
        <v>2</v>
      </c>
      <c r="X34" s="16">
        <v>0</v>
      </c>
      <c r="Y34" s="16">
        <v>20.309999999999999</v>
      </c>
      <c r="Z34" s="16">
        <v>14</v>
      </c>
      <c r="AA34" s="38" t="s">
        <v>116</v>
      </c>
    </row>
    <row r="35" spans="1:27" s="17" customFormat="1" x14ac:dyDescent="0.25">
      <c r="A35" s="15" t="s">
        <v>70</v>
      </c>
      <c r="B35" s="15" t="s">
        <v>36</v>
      </c>
      <c r="C35" s="39" t="s">
        <v>85</v>
      </c>
      <c r="D35" s="16">
        <v>26.29</v>
      </c>
      <c r="E35" s="9" t="s">
        <v>37</v>
      </c>
      <c r="F35" s="9" t="s">
        <v>37</v>
      </c>
      <c r="G35" s="8" t="s">
        <v>37</v>
      </c>
      <c r="H35" s="8" t="s">
        <v>37</v>
      </c>
      <c r="I35" s="9" t="s">
        <v>37</v>
      </c>
      <c r="J35" s="9" t="s">
        <v>37</v>
      </c>
      <c r="K35" s="9" t="s">
        <v>37</v>
      </c>
      <c r="L35" s="8" t="s">
        <v>37</v>
      </c>
      <c r="M35" s="8" t="s">
        <v>37</v>
      </c>
      <c r="N35" s="8" t="s">
        <v>37</v>
      </c>
      <c r="O35" s="8" t="s">
        <v>37</v>
      </c>
      <c r="P35" s="15">
        <v>2.6290000000000001E-5</v>
      </c>
      <c r="Q35" s="15">
        <f t="shared" si="0"/>
        <v>4.5802094138936376</v>
      </c>
      <c r="R35" s="18">
        <v>5.74</v>
      </c>
      <c r="S35" s="16">
        <v>22</v>
      </c>
      <c r="T35" s="18">
        <f t="shared" si="2"/>
        <v>-1.1597905861063627</v>
      </c>
      <c r="U35" s="18">
        <f t="shared" si="1"/>
        <v>0.28522213168337657</v>
      </c>
      <c r="V35" s="23">
        <v>297.44</v>
      </c>
      <c r="W35" s="16">
        <v>2</v>
      </c>
      <c r="X35" s="16">
        <v>0</v>
      </c>
      <c r="Y35" s="16">
        <v>20.309999999999999</v>
      </c>
      <c r="Z35" s="16">
        <v>8</v>
      </c>
      <c r="AA35" s="38" t="s">
        <v>116</v>
      </c>
    </row>
    <row r="36" spans="1:27" s="17" customFormat="1" x14ac:dyDescent="0.25">
      <c r="A36" s="15" t="s">
        <v>70</v>
      </c>
      <c r="B36" s="15" t="s">
        <v>36</v>
      </c>
      <c r="C36" s="39" t="s">
        <v>78</v>
      </c>
      <c r="D36" s="16">
        <v>6.72</v>
      </c>
      <c r="E36" s="9" t="s">
        <v>37</v>
      </c>
      <c r="F36" s="9" t="s">
        <v>37</v>
      </c>
      <c r="G36" s="8" t="s">
        <v>37</v>
      </c>
      <c r="H36" s="8" t="s">
        <v>37</v>
      </c>
      <c r="I36" s="9" t="s">
        <v>37</v>
      </c>
      <c r="J36" s="9" t="s">
        <v>37</v>
      </c>
      <c r="K36" s="9" t="s">
        <v>37</v>
      </c>
      <c r="L36" s="8" t="s">
        <v>37</v>
      </c>
      <c r="M36" s="8" t="s">
        <v>37</v>
      </c>
      <c r="N36" s="8" t="s">
        <v>37</v>
      </c>
      <c r="O36" s="8" t="s">
        <v>37</v>
      </c>
      <c r="P36" s="17">
        <v>6.72E-6</v>
      </c>
      <c r="Q36" s="15">
        <f t="shared" si="0"/>
        <v>5.1726307269461751</v>
      </c>
      <c r="R36" s="18">
        <v>5.74</v>
      </c>
      <c r="S36" s="16">
        <v>22</v>
      </c>
      <c r="T36" s="18">
        <f t="shared" si="2"/>
        <v>-0.56736927305382512</v>
      </c>
      <c r="U36" s="18">
        <f t="shared" si="1"/>
        <v>0.32211382254164822</v>
      </c>
      <c r="V36" s="23">
        <v>297.44</v>
      </c>
      <c r="W36" s="16">
        <v>2</v>
      </c>
      <c r="X36" s="16">
        <v>0</v>
      </c>
      <c r="Y36" s="16">
        <v>20.309999999999999</v>
      </c>
      <c r="Z36" s="16">
        <v>8</v>
      </c>
      <c r="AA36" s="38" t="s">
        <v>116</v>
      </c>
    </row>
    <row r="37" spans="1:27" s="17" customFormat="1" x14ac:dyDescent="0.25">
      <c r="A37" s="15" t="s">
        <v>70</v>
      </c>
      <c r="B37" s="15" t="s">
        <v>36</v>
      </c>
      <c r="C37" s="39" t="s">
        <v>86</v>
      </c>
      <c r="D37" s="16">
        <v>6.15</v>
      </c>
      <c r="E37" s="9" t="s">
        <v>37</v>
      </c>
      <c r="F37" s="9" t="s">
        <v>37</v>
      </c>
      <c r="G37" s="8" t="s">
        <v>37</v>
      </c>
      <c r="H37" s="8" t="s">
        <v>37</v>
      </c>
      <c r="I37" s="9" t="s">
        <v>37</v>
      </c>
      <c r="J37" s="9" t="s">
        <v>37</v>
      </c>
      <c r="K37" s="9" t="s">
        <v>37</v>
      </c>
      <c r="L37" s="8" t="s">
        <v>37</v>
      </c>
      <c r="M37" s="8" t="s">
        <v>37</v>
      </c>
      <c r="N37" s="8" t="s">
        <v>37</v>
      </c>
      <c r="O37" s="8" t="s">
        <v>37</v>
      </c>
      <c r="P37" s="17">
        <v>6.1500000000000004E-6</v>
      </c>
      <c r="Q37" s="15">
        <f t="shared" si="0"/>
        <v>5.2111248842245832</v>
      </c>
      <c r="R37" s="18">
        <v>6.58</v>
      </c>
      <c r="S37" s="16">
        <v>24</v>
      </c>
      <c r="T37" s="18">
        <f t="shared" si="2"/>
        <v>-1.3688751157754169</v>
      </c>
      <c r="U37" s="18">
        <f t="shared" si="1"/>
        <v>0.29746837880782001</v>
      </c>
      <c r="V37" s="23">
        <v>325.5</v>
      </c>
      <c r="W37" s="16">
        <v>2</v>
      </c>
      <c r="X37" s="16">
        <v>0</v>
      </c>
      <c r="Y37" s="16">
        <v>20.309999999999999</v>
      </c>
      <c r="Z37" s="16">
        <v>10</v>
      </c>
      <c r="AA37" s="38" t="s">
        <v>116</v>
      </c>
    </row>
    <row r="38" spans="1:27" s="17" customFormat="1" ht="24.45" x14ac:dyDescent="0.25">
      <c r="A38" s="15" t="s">
        <v>70</v>
      </c>
      <c r="B38" s="15" t="s">
        <v>36</v>
      </c>
      <c r="C38" s="39" t="s">
        <v>87</v>
      </c>
      <c r="D38" s="16">
        <v>11.32</v>
      </c>
      <c r="E38" s="9" t="s">
        <v>37</v>
      </c>
      <c r="F38" s="9" t="s">
        <v>37</v>
      </c>
      <c r="G38" s="8" t="s">
        <v>37</v>
      </c>
      <c r="H38" s="8" t="s">
        <v>37</v>
      </c>
      <c r="I38" s="9" t="s">
        <v>37</v>
      </c>
      <c r="J38" s="9" t="s">
        <v>37</v>
      </c>
      <c r="K38" s="9" t="s">
        <v>37</v>
      </c>
      <c r="L38" s="8" t="s">
        <v>37</v>
      </c>
      <c r="M38" s="8" t="s">
        <v>37</v>
      </c>
      <c r="N38" s="8" t="s">
        <v>37</v>
      </c>
      <c r="O38" s="8" t="s">
        <v>37</v>
      </c>
      <c r="P38" s="17">
        <v>1.132E-5</v>
      </c>
      <c r="Q38" s="15">
        <f t="shared" si="0"/>
        <v>4.9461535731477477</v>
      </c>
      <c r="R38" s="18">
        <v>7.49</v>
      </c>
      <c r="S38" s="16">
        <v>26</v>
      </c>
      <c r="T38" s="18">
        <f t="shared" si="2"/>
        <v>-2.5438464268522525</v>
      </c>
      <c r="U38" s="18">
        <f t="shared" si="1"/>
        <v>0.26062424596970829</v>
      </c>
      <c r="V38" s="23">
        <v>353.55</v>
      </c>
      <c r="W38" s="16">
        <v>2</v>
      </c>
      <c r="X38" s="16">
        <v>0</v>
      </c>
      <c r="Y38" s="16">
        <v>20.309999999999999</v>
      </c>
      <c r="Z38" s="16">
        <v>12</v>
      </c>
      <c r="AA38" s="38" t="s">
        <v>116</v>
      </c>
    </row>
    <row r="39" spans="1:27" s="17" customFormat="1" x14ac:dyDescent="0.25">
      <c r="A39" s="15" t="s">
        <v>70</v>
      </c>
      <c r="B39" s="15" t="s">
        <v>36</v>
      </c>
      <c r="C39" s="39" t="s">
        <v>88</v>
      </c>
      <c r="D39" s="16">
        <v>6.15</v>
      </c>
      <c r="E39" s="9" t="s">
        <v>37</v>
      </c>
      <c r="F39" s="9" t="s">
        <v>37</v>
      </c>
      <c r="G39" s="8" t="s">
        <v>37</v>
      </c>
      <c r="H39" s="8" t="s">
        <v>37</v>
      </c>
      <c r="I39" s="9" t="s">
        <v>37</v>
      </c>
      <c r="J39" s="9" t="s">
        <v>37</v>
      </c>
      <c r="K39" s="9" t="s">
        <v>37</v>
      </c>
      <c r="L39" s="8" t="s">
        <v>37</v>
      </c>
      <c r="M39" s="8" t="s">
        <v>37</v>
      </c>
      <c r="N39" s="8" t="s">
        <v>37</v>
      </c>
      <c r="O39" s="8" t="s">
        <v>37</v>
      </c>
      <c r="P39" s="17">
        <v>6.1500000000000004E-6</v>
      </c>
      <c r="Q39" s="15">
        <f t="shared" si="0"/>
        <v>5.2111248842245832</v>
      </c>
      <c r="R39" s="18">
        <v>6.58</v>
      </c>
      <c r="S39" s="16">
        <v>26</v>
      </c>
      <c r="T39" s="18">
        <f t="shared" si="2"/>
        <v>-1.3688751157754169</v>
      </c>
      <c r="U39" s="18">
        <f t="shared" si="1"/>
        <v>0.27458619582260307</v>
      </c>
      <c r="V39" s="23">
        <v>325.49</v>
      </c>
      <c r="W39" s="16">
        <v>2</v>
      </c>
      <c r="X39" s="16">
        <v>0</v>
      </c>
      <c r="Y39" s="16">
        <v>20.309999999999999</v>
      </c>
      <c r="Z39" s="16">
        <v>10</v>
      </c>
      <c r="AA39" s="38" t="s">
        <v>116</v>
      </c>
    </row>
    <row r="40" spans="1:27" s="17" customFormat="1" ht="24.45" x14ac:dyDescent="0.25">
      <c r="A40" s="15" t="s">
        <v>70</v>
      </c>
      <c r="B40" s="15" t="s">
        <v>36</v>
      </c>
      <c r="C40" s="39" t="s">
        <v>89</v>
      </c>
      <c r="D40" s="16">
        <v>11.79</v>
      </c>
      <c r="E40" s="9" t="s">
        <v>37</v>
      </c>
      <c r="F40" s="9" t="s">
        <v>37</v>
      </c>
      <c r="G40" s="8" t="s">
        <v>37</v>
      </c>
      <c r="H40" s="8" t="s">
        <v>37</v>
      </c>
      <c r="I40" s="9" t="s">
        <v>37</v>
      </c>
      <c r="J40" s="9" t="s">
        <v>37</v>
      </c>
      <c r="K40" s="9" t="s">
        <v>37</v>
      </c>
      <c r="L40" s="8" t="s">
        <v>37</v>
      </c>
      <c r="M40" s="8" t="s">
        <v>37</v>
      </c>
      <c r="N40" s="8" t="s">
        <v>37</v>
      </c>
      <c r="O40" s="8" t="s">
        <v>37</v>
      </c>
      <c r="P40" s="17">
        <v>1.1790000000000001E-5</v>
      </c>
      <c r="Q40" s="15">
        <f t="shared" si="0"/>
        <v>4.9284861949049112</v>
      </c>
      <c r="R40" s="18">
        <v>7.04</v>
      </c>
      <c r="S40" s="16">
        <v>25</v>
      </c>
      <c r="T40" s="18">
        <f t="shared" si="2"/>
        <v>-2.1115138050950888</v>
      </c>
      <c r="U40" s="18">
        <f t="shared" si="1"/>
        <v>0.27008104348078915</v>
      </c>
      <c r="V40" s="23">
        <v>339.52</v>
      </c>
      <c r="W40" s="16">
        <v>2</v>
      </c>
      <c r="X40" s="16">
        <v>0</v>
      </c>
      <c r="Y40" s="16">
        <v>20.309999999999999</v>
      </c>
      <c r="Z40" s="16">
        <v>11</v>
      </c>
      <c r="AA40" s="38" t="s">
        <v>116</v>
      </c>
    </row>
    <row r="41" spans="1:27" s="17" customFormat="1" x14ac:dyDescent="0.25">
      <c r="A41" s="15" t="s">
        <v>70</v>
      </c>
      <c r="B41" s="15" t="s">
        <v>36</v>
      </c>
      <c r="C41" s="39" t="s">
        <v>90</v>
      </c>
      <c r="D41" s="16">
        <v>6.15</v>
      </c>
      <c r="E41" s="9" t="s">
        <v>37</v>
      </c>
      <c r="F41" s="9" t="s">
        <v>37</v>
      </c>
      <c r="G41" s="8" t="s">
        <v>37</v>
      </c>
      <c r="H41" s="8" t="s">
        <v>37</v>
      </c>
      <c r="I41" s="9" t="s">
        <v>37</v>
      </c>
      <c r="J41" s="9" t="s">
        <v>37</v>
      </c>
      <c r="K41" s="9" t="s">
        <v>37</v>
      </c>
      <c r="L41" s="8" t="s">
        <v>37</v>
      </c>
      <c r="M41" s="8" t="s">
        <v>37</v>
      </c>
      <c r="N41" s="8" t="s">
        <v>37</v>
      </c>
      <c r="O41" s="8" t="s">
        <v>37</v>
      </c>
      <c r="P41" s="17">
        <v>6.1500000000000004E-6</v>
      </c>
      <c r="Q41" s="15">
        <f t="shared" si="0"/>
        <v>5.2111248842245832</v>
      </c>
      <c r="R41" s="18">
        <v>6.58</v>
      </c>
      <c r="S41" s="16">
        <v>24</v>
      </c>
      <c r="T41" s="18">
        <f t="shared" si="2"/>
        <v>-1.3688751157754169</v>
      </c>
      <c r="U41" s="18">
        <f t="shared" si="1"/>
        <v>0.29746837880782001</v>
      </c>
      <c r="V41" s="23">
        <v>325.5</v>
      </c>
      <c r="W41" s="16">
        <v>2</v>
      </c>
      <c r="X41" s="16">
        <v>0</v>
      </c>
      <c r="Y41" s="16">
        <v>20.309999999999999</v>
      </c>
      <c r="Z41" s="16">
        <v>10</v>
      </c>
      <c r="AA41" s="38" t="s">
        <v>116</v>
      </c>
    </row>
    <row r="42" spans="1:27" ht="24.45" x14ac:dyDescent="0.25">
      <c r="A42" s="15" t="s">
        <v>70</v>
      </c>
      <c r="B42" s="15" t="s">
        <v>36</v>
      </c>
      <c r="C42" s="39" t="s">
        <v>91</v>
      </c>
      <c r="D42" s="16">
        <v>11.32</v>
      </c>
      <c r="E42" s="9" t="s">
        <v>37</v>
      </c>
      <c r="F42" s="9" t="s">
        <v>37</v>
      </c>
      <c r="G42" s="8" t="s">
        <v>37</v>
      </c>
      <c r="H42" s="8" t="s">
        <v>37</v>
      </c>
      <c r="I42" s="9" t="s">
        <v>37</v>
      </c>
      <c r="J42" s="9" t="s">
        <v>37</v>
      </c>
      <c r="K42" s="9" t="s">
        <v>37</v>
      </c>
      <c r="L42" s="8" t="s">
        <v>37</v>
      </c>
      <c r="M42" s="8" t="s">
        <v>37</v>
      </c>
      <c r="N42" s="8" t="s">
        <v>37</v>
      </c>
      <c r="O42" s="8" t="s">
        <v>37</v>
      </c>
      <c r="P42" s="17">
        <v>1.132E-5</v>
      </c>
      <c r="Q42" s="15">
        <f t="shared" si="0"/>
        <v>4.9461535731477477</v>
      </c>
      <c r="R42" s="18">
        <v>7.49</v>
      </c>
      <c r="S42" s="16">
        <v>26</v>
      </c>
      <c r="T42" s="18">
        <f t="shared" si="2"/>
        <v>-2.5438464268522525</v>
      </c>
      <c r="U42" s="18">
        <f t="shared" si="1"/>
        <v>0.26062424596970829</v>
      </c>
      <c r="V42" s="23">
        <v>353.55</v>
      </c>
      <c r="W42" s="16">
        <v>2</v>
      </c>
      <c r="X42" s="16">
        <v>0</v>
      </c>
      <c r="Y42" s="16">
        <v>20.309999999999999</v>
      </c>
      <c r="Z42" s="16">
        <v>12</v>
      </c>
      <c r="AA42" s="38" t="s">
        <v>116</v>
      </c>
    </row>
    <row r="43" spans="1:27" ht="24.45" x14ac:dyDescent="0.25">
      <c r="A43" s="15" t="s">
        <v>70</v>
      </c>
      <c r="B43" s="15" t="s">
        <v>36</v>
      </c>
      <c r="C43" s="39" t="s">
        <v>92</v>
      </c>
      <c r="D43" s="16">
        <v>5.93</v>
      </c>
      <c r="E43" s="9" t="s">
        <v>37</v>
      </c>
      <c r="F43" s="9" t="s">
        <v>37</v>
      </c>
      <c r="G43" s="8" t="s">
        <v>37</v>
      </c>
      <c r="H43" s="8" t="s">
        <v>37</v>
      </c>
      <c r="I43" s="9" t="s">
        <v>37</v>
      </c>
      <c r="J43" s="9" t="s">
        <v>37</v>
      </c>
      <c r="K43" s="9" t="s">
        <v>37</v>
      </c>
      <c r="L43" s="8" t="s">
        <v>37</v>
      </c>
      <c r="M43" s="8" t="s">
        <v>37</v>
      </c>
      <c r="N43" s="8" t="s">
        <v>37</v>
      </c>
      <c r="O43" s="8" t="s">
        <v>37</v>
      </c>
      <c r="P43" s="17">
        <v>5.93E-6</v>
      </c>
      <c r="Q43" s="15">
        <f t="shared" si="0"/>
        <v>5.226945306635737</v>
      </c>
      <c r="R43" s="18">
        <v>6.85</v>
      </c>
      <c r="S43" s="16">
        <v>25</v>
      </c>
      <c r="T43" s="18">
        <f t="shared" si="2"/>
        <v>-1.6230546933642627</v>
      </c>
      <c r="U43" s="18">
        <f t="shared" si="1"/>
        <v>0.28643660280363842</v>
      </c>
      <c r="V43" s="23">
        <v>337.51</v>
      </c>
      <c r="W43" s="16">
        <v>2</v>
      </c>
      <c r="X43" s="16">
        <v>0</v>
      </c>
      <c r="Y43" s="16">
        <v>20.309999999999999</v>
      </c>
      <c r="Z43" s="16">
        <v>11</v>
      </c>
      <c r="AA43" s="38" t="s">
        <v>116</v>
      </c>
    </row>
    <row r="44" spans="1:27" x14ac:dyDescent="0.25">
      <c r="A44" s="15" t="s">
        <v>70</v>
      </c>
      <c r="B44" s="15" t="s">
        <v>36</v>
      </c>
      <c r="C44" s="39" t="s">
        <v>93</v>
      </c>
      <c r="D44" s="16">
        <v>12.37</v>
      </c>
      <c r="E44" s="9" t="s">
        <v>37</v>
      </c>
      <c r="F44" s="9" t="s">
        <v>37</v>
      </c>
      <c r="G44" s="8" t="s">
        <v>37</v>
      </c>
      <c r="H44" s="8" t="s">
        <v>37</v>
      </c>
      <c r="I44" s="9" t="s">
        <v>37</v>
      </c>
      <c r="J44" s="9" t="s">
        <v>37</v>
      </c>
      <c r="K44" s="9" t="s">
        <v>37</v>
      </c>
      <c r="L44" s="8" t="s">
        <v>37</v>
      </c>
      <c r="M44" s="8" t="s">
        <v>37</v>
      </c>
      <c r="N44" s="8" t="s">
        <v>37</v>
      </c>
      <c r="O44" s="8" t="s">
        <v>37</v>
      </c>
      <c r="P44" s="17">
        <v>1.237E-5</v>
      </c>
      <c r="Q44" s="15">
        <f t="shared" si="0"/>
        <v>4.9076303003708794</v>
      </c>
      <c r="R44" s="18">
        <v>6.4</v>
      </c>
      <c r="S44" s="16">
        <v>24</v>
      </c>
      <c r="T44" s="18">
        <f t="shared" si="2"/>
        <v>-1.4923696996291209</v>
      </c>
      <c r="U44" s="18">
        <f t="shared" si="1"/>
        <v>0.28014389631283776</v>
      </c>
      <c r="V44" s="23">
        <v>323.48</v>
      </c>
      <c r="W44" s="16">
        <v>2</v>
      </c>
      <c r="X44" s="16">
        <v>0</v>
      </c>
      <c r="Y44" s="16">
        <v>20.309999999999999</v>
      </c>
      <c r="Z44" s="16">
        <v>10</v>
      </c>
      <c r="AA44" s="38" t="s">
        <v>116</v>
      </c>
    </row>
    <row r="45" spans="1:27" x14ac:dyDescent="0.25">
      <c r="A45" s="15" t="s">
        <v>70</v>
      </c>
      <c r="B45" s="15" t="s">
        <v>36</v>
      </c>
      <c r="C45" s="39" t="s">
        <v>94</v>
      </c>
      <c r="D45" s="16">
        <v>10.42</v>
      </c>
      <c r="E45" s="9" t="s">
        <v>37</v>
      </c>
      <c r="F45" s="9" t="s">
        <v>37</v>
      </c>
      <c r="G45" s="8" t="s">
        <v>37</v>
      </c>
      <c r="H45" s="8" t="s">
        <v>37</v>
      </c>
      <c r="I45" s="9" t="s">
        <v>37</v>
      </c>
      <c r="J45" s="9" t="s">
        <v>37</v>
      </c>
      <c r="K45" s="9" t="s">
        <v>37</v>
      </c>
      <c r="L45" s="8" t="s">
        <v>37</v>
      </c>
      <c r="M45" s="8" t="s">
        <v>37</v>
      </c>
      <c r="N45" s="8" t="s">
        <v>37</v>
      </c>
      <c r="O45" s="8" t="s">
        <v>37</v>
      </c>
      <c r="P45" s="17">
        <v>1.042E-5</v>
      </c>
      <c r="Q45" s="15">
        <f t="shared" si="0"/>
        <v>4.9821322810364945</v>
      </c>
      <c r="R45" s="18">
        <v>5.29</v>
      </c>
      <c r="S45" s="16">
        <v>23</v>
      </c>
      <c r="T45" s="18">
        <f t="shared" si="2"/>
        <v>-0.30786771896350551</v>
      </c>
      <c r="U45" s="18">
        <f t="shared" si="1"/>
        <v>0.29676179239217382</v>
      </c>
      <c r="V45" s="23">
        <v>307.44</v>
      </c>
      <c r="W45" s="16">
        <v>2</v>
      </c>
      <c r="X45" s="16">
        <v>0</v>
      </c>
      <c r="Y45" s="16">
        <v>20.309999999999999</v>
      </c>
      <c r="Z45" s="16">
        <v>8</v>
      </c>
      <c r="AA45" s="38" t="s">
        <v>116</v>
      </c>
    </row>
    <row r="46" spans="1:27" s="25" customFormat="1" ht="24.8" customHeight="1" x14ac:dyDescent="0.25">
      <c r="A46" s="24" t="s">
        <v>2</v>
      </c>
      <c r="B46" s="25" t="s">
        <v>95</v>
      </c>
      <c r="C46" s="26" t="s">
        <v>96</v>
      </c>
      <c r="D46" s="29" t="s">
        <v>37</v>
      </c>
      <c r="E46" s="9" t="s">
        <v>37</v>
      </c>
      <c r="F46" s="9" t="s">
        <v>37</v>
      </c>
      <c r="G46" s="8" t="s">
        <v>37</v>
      </c>
      <c r="H46" s="8" t="s">
        <v>37</v>
      </c>
      <c r="I46" s="9" t="s">
        <v>37</v>
      </c>
      <c r="J46" s="9" t="s">
        <v>37</v>
      </c>
      <c r="K46" s="9" t="s">
        <v>37</v>
      </c>
      <c r="L46" s="8" t="s">
        <v>37</v>
      </c>
      <c r="M46" s="8" t="s">
        <v>37</v>
      </c>
      <c r="N46" s="28">
        <v>67.209999999999994</v>
      </c>
      <c r="O46" s="8" t="s">
        <v>37</v>
      </c>
      <c r="P46" s="25">
        <v>6.7210000000000002E-5</v>
      </c>
      <c r="Q46" s="25">
        <f t="shared" si="0"/>
        <v>4.1725661045992206</v>
      </c>
      <c r="R46" s="27">
        <v>7.51</v>
      </c>
      <c r="S46" s="27">
        <v>35</v>
      </c>
      <c r="T46" s="27">
        <f t="shared" si="2"/>
        <v>-3.3374338954007792</v>
      </c>
      <c r="U46" s="27">
        <f t="shared" si="1"/>
        <v>0.16332615895145522</v>
      </c>
      <c r="V46" s="31">
        <v>482.84</v>
      </c>
      <c r="W46" s="32">
        <v>2</v>
      </c>
      <c r="X46" s="27">
        <v>0</v>
      </c>
      <c r="Y46" s="27">
        <v>6.48</v>
      </c>
      <c r="Z46" s="27">
        <v>8</v>
      </c>
    </row>
    <row r="47" spans="1:27" s="25" customFormat="1" ht="24.45" x14ac:dyDescent="0.25">
      <c r="A47" s="24" t="s">
        <v>2</v>
      </c>
      <c r="B47" s="25" t="s">
        <v>95</v>
      </c>
      <c r="C47" s="26" t="s">
        <v>97</v>
      </c>
      <c r="D47" s="29" t="s">
        <v>37</v>
      </c>
      <c r="E47" s="9" t="s">
        <v>37</v>
      </c>
      <c r="F47" s="9" t="s">
        <v>37</v>
      </c>
      <c r="G47" s="29" t="s">
        <v>37</v>
      </c>
      <c r="H47" s="29" t="s">
        <v>37</v>
      </c>
      <c r="I47" s="9" t="s">
        <v>37</v>
      </c>
      <c r="J47" s="9" t="s">
        <v>37</v>
      </c>
      <c r="K47" s="9" t="s">
        <v>37</v>
      </c>
      <c r="L47" s="29" t="s">
        <v>37</v>
      </c>
      <c r="M47" s="27">
        <v>11.87</v>
      </c>
      <c r="N47" s="29" t="s">
        <v>37</v>
      </c>
      <c r="O47" s="29" t="s">
        <v>37</v>
      </c>
      <c r="P47" s="25">
        <v>1.187E-5</v>
      </c>
      <c r="Q47" s="25">
        <f t="shared" si="0"/>
        <v>4.9255492810454085</v>
      </c>
      <c r="R47" s="27">
        <v>2.99</v>
      </c>
      <c r="S47" s="27">
        <v>34</v>
      </c>
      <c r="T47" s="27">
        <f t="shared" si="2"/>
        <v>1.9355492810454082</v>
      </c>
      <c r="U47" s="27">
        <f t="shared" si="1"/>
        <v>0.19847066220682971</v>
      </c>
      <c r="V47" s="31">
        <v>526.55999999999995</v>
      </c>
      <c r="W47" s="27">
        <v>3</v>
      </c>
      <c r="X47" s="27">
        <v>0</v>
      </c>
      <c r="Y47" s="27">
        <v>30.18</v>
      </c>
      <c r="Z47" s="27">
        <v>9</v>
      </c>
    </row>
    <row r="48" spans="1:27" s="20" customFormat="1" x14ac:dyDescent="0.25">
      <c r="A48" s="1" t="s">
        <v>2</v>
      </c>
      <c r="B48" s="20" t="s">
        <v>99</v>
      </c>
      <c r="C48" s="46" t="s">
        <v>98</v>
      </c>
      <c r="D48" s="29" t="s">
        <v>37</v>
      </c>
      <c r="E48" s="9" t="s">
        <v>37</v>
      </c>
      <c r="F48" s="9" t="s">
        <v>37</v>
      </c>
      <c r="G48" s="29" t="s">
        <v>37</v>
      </c>
      <c r="H48" s="29" t="s">
        <v>37</v>
      </c>
      <c r="I48" s="9" t="s">
        <v>37</v>
      </c>
      <c r="J48" s="9" t="s">
        <v>37</v>
      </c>
      <c r="K48" s="9" t="s">
        <v>37</v>
      </c>
      <c r="L48" s="21" t="s">
        <v>168</v>
      </c>
      <c r="M48" s="29" t="s">
        <v>37</v>
      </c>
      <c r="N48" s="29" t="s">
        <v>37</v>
      </c>
      <c r="O48" s="29" t="s">
        <v>37</v>
      </c>
      <c r="P48" s="20">
        <v>6.3000000000000003E-4</v>
      </c>
      <c r="Q48" s="25">
        <f t="shared" si="0"/>
        <v>3.2006594505464183</v>
      </c>
      <c r="R48" s="21">
        <v>4.0599999999999996</v>
      </c>
      <c r="S48" s="21">
        <v>15</v>
      </c>
      <c r="T48" s="27">
        <f t="shared" si="2"/>
        <v>-0.85934054945358129</v>
      </c>
      <c r="U48" s="27">
        <f t="shared" si="1"/>
        <v>0.29232689648323956</v>
      </c>
      <c r="V48" s="30">
        <v>204.36</v>
      </c>
      <c r="W48" s="21">
        <v>0</v>
      </c>
      <c r="X48" s="21">
        <v>0</v>
      </c>
      <c r="Y48" s="21">
        <v>0</v>
      </c>
      <c r="Z48" s="21">
        <v>0</v>
      </c>
    </row>
    <row r="49" spans="1:27" s="20" customFormat="1" ht="24.45" x14ac:dyDescent="0.25">
      <c r="A49" s="1" t="s">
        <v>2</v>
      </c>
      <c r="B49" s="20" t="s">
        <v>99</v>
      </c>
      <c r="C49" s="46" t="s">
        <v>100</v>
      </c>
      <c r="D49" s="29" t="s">
        <v>37</v>
      </c>
      <c r="E49" s="9" t="s">
        <v>37</v>
      </c>
      <c r="F49" s="9" t="s">
        <v>37</v>
      </c>
      <c r="G49" s="29" t="s">
        <v>37</v>
      </c>
      <c r="H49" s="29" t="s">
        <v>37</v>
      </c>
      <c r="I49" s="9" t="s">
        <v>37</v>
      </c>
      <c r="J49" s="9" t="s">
        <v>37</v>
      </c>
      <c r="K49" s="9" t="s">
        <v>37</v>
      </c>
      <c r="L49" s="29" t="s">
        <v>37</v>
      </c>
      <c r="M49" s="29" t="s">
        <v>37</v>
      </c>
      <c r="N49" s="29" t="s">
        <v>37</v>
      </c>
      <c r="O49" s="21">
        <v>42.34</v>
      </c>
      <c r="P49" s="20">
        <v>4.2339999999999998E-5</v>
      </c>
      <c r="Q49" s="25">
        <f t="shared" si="0"/>
        <v>4.3732491463166072</v>
      </c>
      <c r="R49" s="21">
        <v>4.18</v>
      </c>
      <c r="S49" s="21">
        <v>17</v>
      </c>
      <c r="T49" s="27">
        <f t="shared" si="2"/>
        <v>0.1932491463166075</v>
      </c>
      <c r="U49" s="27">
        <f t="shared" si="1"/>
        <v>0.35243243120316192</v>
      </c>
      <c r="V49" s="30">
        <v>295.22000000000003</v>
      </c>
      <c r="W49" s="4">
        <v>1</v>
      </c>
      <c r="X49" s="4">
        <v>1</v>
      </c>
      <c r="Y49" s="4">
        <v>20.23</v>
      </c>
      <c r="Z49" s="4">
        <v>1</v>
      </c>
    </row>
    <row r="50" spans="1:27" s="1" customFormat="1" x14ac:dyDescent="0.25">
      <c r="A50" s="1" t="s">
        <v>2</v>
      </c>
      <c r="B50" s="20" t="s">
        <v>99</v>
      </c>
      <c r="C50" s="10" t="s">
        <v>101</v>
      </c>
      <c r="D50" s="4">
        <v>44.52</v>
      </c>
      <c r="E50" s="9" t="s">
        <v>37</v>
      </c>
      <c r="F50" s="9" t="s">
        <v>37</v>
      </c>
      <c r="G50" s="29" t="s">
        <v>37</v>
      </c>
      <c r="H50" s="29" t="s">
        <v>37</v>
      </c>
      <c r="I50" s="9" t="s">
        <v>37</v>
      </c>
      <c r="J50" s="9" t="s">
        <v>37</v>
      </c>
      <c r="K50" s="9" t="s">
        <v>37</v>
      </c>
      <c r="L50" s="29" t="s">
        <v>37</v>
      </c>
      <c r="M50" s="29" t="s">
        <v>37</v>
      </c>
      <c r="N50" s="29" t="s">
        <v>37</v>
      </c>
      <c r="O50" s="29" t="s">
        <v>37</v>
      </c>
      <c r="P50" s="1">
        <v>4.4520000000000001E-5</v>
      </c>
      <c r="Q50" s="25">
        <f t="shared" si="0"/>
        <v>4.3514448443373297</v>
      </c>
      <c r="R50" s="4">
        <v>5.4</v>
      </c>
      <c r="S50" s="4">
        <v>16</v>
      </c>
      <c r="T50" s="27">
        <f t="shared" si="2"/>
        <v>-1.0485551556626707</v>
      </c>
      <c r="U50" s="27">
        <f t="shared" si="1"/>
        <v>0.37259246479638386</v>
      </c>
      <c r="V50" s="12">
        <v>222.37</v>
      </c>
      <c r="W50" s="4">
        <v>1</v>
      </c>
      <c r="X50" s="4">
        <v>1</v>
      </c>
      <c r="Y50" s="4">
        <v>20.23</v>
      </c>
      <c r="Z50" s="4">
        <v>7</v>
      </c>
    </row>
    <row r="51" spans="1:27" s="1" customFormat="1" ht="24.45" x14ac:dyDescent="0.25">
      <c r="A51" s="1" t="s">
        <v>2</v>
      </c>
      <c r="B51" s="20" t="s">
        <v>99</v>
      </c>
      <c r="C51" s="10" t="s">
        <v>102</v>
      </c>
      <c r="D51" s="4">
        <v>64.430000000000007</v>
      </c>
      <c r="E51" s="9" t="s">
        <v>37</v>
      </c>
      <c r="F51" s="9" t="s">
        <v>37</v>
      </c>
      <c r="G51" s="29" t="s">
        <v>37</v>
      </c>
      <c r="H51" s="29" t="s">
        <v>37</v>
      </c>
      <c r="I51" s="9" t="s">
        <v>37</v>
      </c>
      <c r="J51" s="9" t="s">
        <v>37</v>
      </c>
      <c r="K51" s="9" t="s">
        <v>37</v>
      </c>
      <c r="L51" s="29" t="s">
        <v>37</v>
      </c>
      <c r="M51" s="29" t="s">
        <v>37</v>
      </c>
      <c r="N51" s="29" t="s">
        <v>37</v>
      </c>
      <c r="O51" s="29" t="s">
        <v>37</v>
      </c>
      <c r="P51" s="1">
        <v>6.4430000000000005E-5</v>
      </c>
      <c r="Q51" s="25">
        <f t="shared" si="0"/>
        <v>4.1909118686536537</v>
      </c>
      <c r="R51" s="4">
        <v>1.1599999999999999</v>
      </c>
      <c r="S51" s="4">
        <v>18</v>
      </c>
      <c r="T51" s="27">
        <f t="shared" si="2"/>
        <v>3.0309118686536536</v>
      </c>
      <c r="U51" s="27">
        <f t="shared" si="1"/>
        <v>0.31897495889197253</v>
      </c>
      <c r="V51" s="12">
        <v>248.32</v>
      </c>
      <c r="W51" s="4">
        <v>3</v>
      </c>
      <c r="X51" s="4">
        <v>1</v>
      </c>
      <c r="Y51" s="4">
        <v>54.37</v>
      </c>
      <c r="Z51" s="4">
        <v>2</v>
      </c>
    </row>
    <row r="52" spans="1:27" s="1" customFormat="1" ht="24.45" x14ac:dyDescent="0.25">
      <c r="A52" s="1" t="s">
        <v>2</v>
      </c>
      <c r="B52" s="20" t="s">
        <v>99</v>
      </c>
      <c r="C52" s="10" t="s">
        <v>103</v>
      </c>
      <c r="D52" s="29" t="s">
        <v>37</v>
      </c>
      <c r="E52" s="9" t="s">
        <v>37</v>
      </c>
      <c r="F52" s="9" t="s">
        <v>37</v>
      </c>
      <c r="G52" s="29" t="s">
        <v>37</v>
      </c>
      <c r="H52" s="29" t="s">
        <v>37</v>
      </c>
      <c r="I52" s="9" t="s">
        <v>37</v>
      </c>
      <c r="J52" s="9" t="s">
        <v>37</v>
      </c>
      <c r="K52" s="9" t="s">
        <v>37</v>
      </c>
      <c r="L52" s="4">
        <v>14</v>
      </c>
      <c r="M52" s="29" t="s">
        <v>37</v>
      </c>
      <c r="N52" s="29" t="s">
        <v>37</v>
      </c>
      <c r="O52" s="29" t="s">
        <v>37</v>
      </c>
      <c r="P52" s="1">
        <v>1.4E-5</v>
      </c>
      <c r="Q52" s="25">
        <f t="shared" si="0"/>
        <v>4.8538719643217618</v>
      </c>
      <c r="R52" s="4">
        <v>5.34</v>
      </c>
      <c r="S52" s="4">
        <v>21</v>
      </c>
      <c r="T52" s="27">
        <f t="shared" si="2"/>
        <v>-0.48612803567823804</v>
      </c>
      <c r="U52" s="27">
        <f t="shared" si="1"/>
        <v>0.31665736148194357</v>
      </c>
      <c r="V52" s="12">
        <v>286.45999999999998</v>
      </c>
      <c r="W52" s="4">
        <v>1</v>
      </c>
      <c r="X52" s="4">
        <v>1</v>
      </c>
      <c r="Y52" s="4">
        <v>20.23</v>
      </c>
      <c r="Z52" s="4">
        <v>1</v>
      </c>
    </row>
    <row r="53" spans="1:27" s="1" customFormat="1" ht="24.45" x14ac:dyDescent="0.25">
      <c r="A53" s="1" t="s">
        <v>2</v>
      </c>
      <c r="B53" s="20" t="s">
        <v>99</v>
      </c>
      <c r="C53" s="10" t="s">
        <v>104</v>
      </c>
      <c r="D53" s="4">
        <v>51.58</v>
      </c>
      <c r="E53" s="9" t="s">
        <v>37</v>
      </c>
      <c r="F53" s="9" t="s">
        <v>37</v>
      </c>
      <c r="G53" s="29" t="s">
        <v>37</v>
      </c>
      <c r="H53" s="29" t="s">
        <v>37</v>
      </c>
      <c r="I53" s="9" t="s">
        <v>37</v>
      </c>
      <c r="J53" s="9" t="s">
        <v>37</v>
      </c>
      <c r="K53" s="9" t="s">
        <v>37</v>
      </c>
      <c r="L53" s="29" t="s">
        <v>37</v>
      </c>
      <c r="M53" s="29" t="s">
        <v>37</v>
      </c>
      <c r="N53" s="29" t="s">
        <v>37</v>
      </c>
      <c r="O53" s="29" t="s">
        <v>37</v>
      </c>
      <c r="P53" s="1">
        <v>5.1579999999999997E-5</v>
      </c>
      <c r="Q53" s="25">
        <f t="shared" si="0"/>
        <v>4.2875186621980816</v>
      </c>
      <c r="R53" s="4">
        <v>4.1100000000000003</v>
      </c>
      <c r="S53" s="4">
        <v>22</v>
      </c>
      <c r="T53" s="27">
        <f t="shared" si="2"/>
        <v>0.17751866219808132</v>
      </c>
      <c r="U53" s="27">
        <f t="shared" si="1"/>
        <v>0.26699548032778964</v>
      </c>
      <c r="V53" s="12">
        <v>302.45999999999998</v>
      </c>
      <c r="W53" s="34">
        <v>2</v>
      </c>
      <c r="X53" s="34">
        <v>1</v>
      </c>
      <c r="Y53" s="34">
        <v>37.299999999999997</v>
      </c>
      <c r="Z53" s="34">
        <v>1</v>
      </c>
    </row>
    <row r="54" spans="1:27" s="24" customFormat="1" ht="24.45" x14ac:dyDescent="0.25">
      <c r="A54" s="24" t="s">
        <v>2</v>
      </c>
      <c r="B54" s="25" t="s">
        <v>99</v>
      </c>
      <c r="C54" s="33" t="s">
        <v>105</v>
      </c>
      <c r="D54" s="29" t="s">
        <v>37</v>
      </c>
      <c r="E54" s="9" t="s">
        <v>37</v>
      </c>
      <c r="F54" s="9" t="s">
        <v>37</v>
      </c>
      <c r="G54" s="29" t="s">
        <v>37</v>
      </c>
      <c r="H54" s="29" t="s">
        <v>37</v>
      </c>
      <c r="I54" s="9" t="s">
        <v>37</v>
      </c>
      <c r="J54" s="9" t="s">
        <v>37</v>
      </c>
      <c r="K54" s="29">
        <v>52.55</v>
      </c>
      <c r="L54" s="29" t="s">
        <v>37</v>
      </c>
      <c r="M54" s="29" t="s">
        <v>37</v>
      </c>
      <c r="N54" s="29" t="s">
        <v>37</v>
      </c>
      <c r="O54" s="29" t="s">
        <v>37</v>
      </c>
      <c r="P54" s="24">
        <v>5.2549999999999997E-5</v>
      </c>
      <c r="Q54" s="25">
        <f t="shared" si="0"/>
        <v>4.2794272796357387</v>
      </c>
      <c r="R54" s="34">
        <v>3.7</v>
      </c>
      <c r="S54" s="34">
        <v>22</v>
      </c>
      <c r="T54" s="27">
        <f t="shared" si="2"/>
        <v>0.57942727963573848</v>
      </c>
      <c r="U54" s="27">
        <f t="shared" si="1"/>
        <v>0.26649160786822557</v>
      </c>
      <c r="V54" s="35">
        <v>304.47000000000003</v>
      </c>
      <c r="W54" s="34">
        <v>2</v>
      </c>
      <c r="X54" s="34">
        <v>1</v>
      </c>
      <c r="Y54" s="34">
        <v>32.76</v>
      </c>
      <c r="Z54" s="34">
        <v>1</v>
      </c>
    </row>
    <row r="55" spans="1:27" s="24" customFormat="1" ht="24.45" x14ac:dyDescent="0.25">
      <c r="A55" s="24" t="s">
        <v>2</v>
      </c>
      <c r="B55" s="25" t="s">
        <v>99</v>
      </c>
      <c r="C55" s="33" t="s">
        <v>108</v>
      </c>
      <c r="D55" s="29" t="s">
        <v>37</v>
      </c>
      <c r="E55" s="9" t="s">
        <v>37</v>
      </c>
      <c r="F55" s="9" t="s">
        <v>37</v>
      </c>
      <c r="G55" s="29" t="s">
        <v>37</v>
      </c>
      <c r="H55" s="29" t="s">
        <v>37</v>
      </c>
      <c r="I55" s="9" t="s">
        <v>37</v>
      </c>
      <c r="J55" s="9" t="s">
        <v>37</v>
      </c>
      <c r="K55" s="29" t="s">
        <v>37</v>
      </c>
      <c r="L55" s="29" t="s">
        <v>37</v>
      </c>
      <c r="M55" s="29" t="s">
        <v>37</v>
      </c>
      <c r="N55" s="29" t="s">
        <v>37</v>
      </c>
      <c r="O55" s="34">
        <v>3.02</v>
      </c>
      <c r="P55" s="24">
        <v>3.0199999999999999E-6</v>
      </c>
      <c r="Q55" s="25">
        <f t="shared" si="0"/>
        <v>5.519993057042849</v>
      </c>
      <c r="R55" s="34">
        <v>4.92</v>
      </c>
      <c r="S55" s="34">
        <v>24</v>
      </c>
      <c r="T55" s="27">
        <f t="shared" si="2"/>
        <v>0.59999305704284911</v>
      </c>
      <c r="U55" s="27">
        <f t="shared" si="1"/>
        <v>0.31509960367286266</v>
      </c>
      <c r="V55" s="35">
        <v>330.56</v>
      </c>
      <c r="W55" s="4">
        <v>2</v>
      </c>
      <c r="X55" s="4">
        <v>2</v>
      </c>
      <c r="Y55" s="4">
        <v>24.06</v>
      </c>
      <c r="Z55" s="4">
        <v>9</v>
      </c>
    </row>
    <row r="56" spans="1:27" s="1" customFormat="1" ht="24.45" x14ac:dyDescent="0.25">
      <c r="A56" s="1" t="s">
        <v>2</v>
      </c>
      <c r="B56" s="20" t="s">
        <v>99</v>
      </c>
      <c r="C56" s="10" t="s">
        <v>109</v>
      </c>
      <c r="D56" s="4">
        <v>5.46</v>
      </c>
      <c r="E56" s="9" t="s">
        <v>37</v>
      </c>
      <c r="F56" s="9" t="s">
        <v>37</v>
      </c>
      <c r="G56" s="29" t="s">
        <v>37</v>
      </c>
      <c r="H56" s="29" t="s">
        <v>37</v>
      </c>
      <c r="I56" s="9" t="s">
        <v>37</v>
      </c>
      <c r="J56" s="9" t="s">
        <v>37</v>
      </c>
      <c r="K56" s="29" t="s">
        <v>37</v>
      </c>
      <c r="L56" s="29" t="s">
        <v>37</v>
      </c>
      <c r="M56" s="29" t="s">
        <v>37</v>
      </c>
      <c r="N56" s="29" t="s">
        <v>37</v>
      </c>
      <c r="O56" s="29" t="s">
        <v>37</v>
      </c>
      <c r="P56" s="1">
        <v>5.4600000000000002E-6</v>
      </c>
      <c r="Q56" s="25">
        <f t="shared" si="0"/>
        <v>5.2628073572952632</v>
      </c>
      <c r="R56" s="4">
        <v>7.62</v>
      </c>
      <c r="S56" s="4">
        <v>27</v>
      </c>
      <c r="T56" s="27">
        <f t="shared" si="2"/>
        <v>-2.3571926427047369</v>
      </c>
      <c r="U56" s="27">
        <f t="shared" si="1"/>
        <v>0.26703874368498187</v>
      </c>
      <c r="V56" s="12">
        <v>366.5</v>
      </c>
      <c r="W56" s="4">
        <v>3</v>
      </c>
      <c r="X56" s="4">
        <v>1</v>
      </c>
      <c r="Y56" s="4">
        <v>46.53</v>
      </c>
      <c r="Z56" s="4">
        <v>8</v>
      </c>
    </row>
    <row r="57" spans="1:27" s="1" customFormat="1" ht="24.45" x14ac:dyDescent="0.25">
      <c r="A57" s="1" t="s">
        <v>2</v>
      </c>
      <c r="B57" s="20" t="s">
        <v>99</v>
      </c>
      <c r="C57" s="10" t="s">
        <v>110</v>
      </c>
      <c r="D57" s="4">
        <v>6.7</v>
      </c>
      <c r="E57" s="9" t="s">
        <v>37</v>
      </c>
      <c r="F57" s="9" t="s">
        <v>37</v>
      </c>
      <c r="G57" s="29" t="s">
        <v>37</v>
      </c>
      <c r="H57" s="29" t="s">
        <v>37</v>
      </c>
      <c r="I57" s="9" t="s">
        <v>37</v>
      </c>
      <c r="J57" s="9" t="s">
        <v>37</v>
      </c>
      <c r="K57" s="29" t="s">
        <v>37</v>
      </c>
      <c r="L57" s="29" t="s">
        <v>37</v>
      </c>
      <c r="M57" s="29" t="s">
        <v>37</v>
      </c>
      <c r="N57" s="29" t="s">
        <v>37</v>
      </c>
      <c r="O57" s="29" t="s">
        <v>37</v>
      </c>
      <c r="P57" s="1">
        <v>6.7000000000000002E-6</v>
      </c>
      <c r="Q57" s="25">
        <f t="shared" si="0"/>
        <v>5.173925197299174</v>
      </c>
      <c r="R57" s="4">
        <v>5.35</v>
      </c>
      <c r="S57" s="4">
        <v>22</v>
      </c>
      <c r="T57" s="27">
        <f t="shared" si="2"/>
        <v>-0.17607480270082565</v>
      </c>
      <c r="U57" s="27">
        <f t="shared" si="1"/>
        <v>0.32219443274090315</v>
      </c>
      <c r="V57" s="12">
        <v>298.38</v>
      </c>
      <c r="W57" s="34">
        <v>3</v>
      </c>
      <c r="X57" s="34">
        <v>1</v>
      </c>
      <c r="Y57" s="34">
        <v>46.53</v>
      </c>
      <c r="Z57" s="34">
        <v>5</v>
      </c>
    </row>
    <row r="58" spans="1:27" s="24" customFormat="1" ht="36.700000000000003" x14ac:dyDescent="0.25">
      <c r="A58" s="24" t="s">
        <v>2</v>
      </c>
      <c r="B58" s="25" t="s">
        <v>99</v>
      </c>
      <c r="C58" s="33" t="s">
        <v>111</v>
      </c>
      <c r="D58" s="29" t="s">
        <v>37</v>
      </c>
      <c r="E58" s="9" t="s">
        <v>37</v>
      </c>
      <c r="F58" s="9" t="s">
        <v>37</v>
      </c>
      <c r="G58" s="29" t="s">
        <v>37</v>
      </c>
      <c r="H58" s="29" t="s">
        <v>37</v>
      </c>
      <c r="I58" s="9" t="s">
        <v>37</v>
      </c>
      <c r="J58" s="9" t="s">
        <v>37</v>
      </c>
      <c r="K58" s="29" t="s">
        <v>37</v>
      </c>
      <c r="L58" s="29" t="s">
        <v>37</v>
      </c>
      <c r="M58" s="29" t="s">
        <v>37</v>
      </c>
      <c r="N58" s="34">
        <v>3.2</v>
      </c>
      <c r="O58" s="29" t="s">
        <v>37</v>
      </c>
      <c r="P58" s="24">
        <v>3.1999999999999999E-6</v>
      </c>
      <c r="Q58" s="25">
        <f t="shared" si="0"/>
        <v>5.4948500216800937</v>
      </c>
      <c r="R58" s="34">
        <v>5.54</v>
      </c>
      <c r="S58" s="34">
        <v>35</v>
      </c>
      <c r="T58" s="27">
        <f t="shared" si="2"/>
        <v>-4.5149978319906303E-2</v>
      </c>
      <c r="U58" s="27">
        <f t="shared" si="1"/>
        <v>0.2150841294200494</v>
      </c>
      <c r="V58" s="35">
        <v>486.73</v>
      </c>
      <c r="W58" s="6">
        <v>4</v>
      </c>
      <c r="X58" s="6">
        <v>3</v>
      </c>
      <c r="Y58" s="6">
        <v>77.760000000000005</v>
      </c>
      <c r="Z58" s="6">
        <v>1</v>
      </c>
    </row>
    <row r="59" spans="1:27" ht="48.9" x14ac:dyDescent="0.25">
      <c r="A59" s="1" t="s">
        <v>2</v>
      </c>
      <c r="B59" s="20" t="s">
        <v>99</v>
      </c>
      <c r="C59" s="14" t="s">
        <v>112</v>
      </c>
      <c r="D59" s="29" t="s">
        <v>37</v>
      </c>
      <c r="E59" s="9" t="s">
        <v>37</v>
      </c>
      <c r="F59" s="9" t="s">
        <v>37</v>
      </c>
      <c r="G59" s="29" t="s">
        <v>37</v>
      </c>
      <c r="H59" s="29" t="s">
        <v>37</v>
      </c>
      <c r="I59" s="9" t="s">
        <v>37</v>
      </c>
      <c r="J59" s="9" t="s">
        <v>37</v>
      </c>
      <c r="K59" s="29" t="s">
        <v>37</v>
      </c>
      <c r="L59" s="29" t="s">
        <v>37</v>
      </c>
      <c r="M59" s="29" t="s">
        <v>37</v>
      </c>
      <c r="N59" s="34">
        <v>17.05</v>
      </c>
      <c r="O59" s="29" t="s">
        <v>37</v>
      </c>
      <c r="P59" s="24">
        <v>1.7050000000000001E-5</v>
      </c>
      <c r="Q59" s="25">
        <f t="shared" si="0"/>
        <v>4.7682756166714837</v>
      </c>
      <c r="R59" s="34">
        <v>4.68</v>
      </c>
      <c r="S59" s="34">
        <v>52</v>
      </c>
      <c r="T59" s="27">
        <f t="shared" si="2"/>
        <v>8.8275616671483981E-2</v>
      </c>
      <c r="U59" s="27">
        <f t="shared" si="1"/>
        <v>0.12562572297769103</v>
      </c>
      <c r="V59" s="13">
        <v>732.95</v>
      </c>
      <c r="W59" s="6">
        <v>11</v>
      </c>
      <c r="X59" s="6">
        <v>4</v>
      </c>
      <c r="Y59" s="6">
        <v>169.05</v>
      </c>
      <c r="Z59" s="6">
        <v>8</v>
      </c>
    </row>
    <row r="60" spans="1:27" ht="48.9" x14ac:dyDescent="0.25">
      <c r="A60" s="1" t="s">
        <v>2</v>
      </c>
      <c r="B60" s="20" t="s">
        <v>99</v>
      </c>
      <c r="C60" s="14" t="s">
        <v>113</v>
      </c>
      <c r="D60" s="29" t="s">
        <v>37</v>
      </c>
      <c r="E60" s="9" t="s">
        <v>37</v>
      </c>
      <c r="F60" s="9" t="s">
        <v>37</v>
      </c>
      <c r="G60" s="29" t="s">
        <v>37</v>
      </c>
      <c r="H60" s="29" t="s">
        <v>37</v>
      </c>
      <c r="I60" s="9" t="s">
        <v>37</v>
      </c>
      <c r="J60" s="9" t="s">
        <v>37</v>
      </c>
      <c r="K60" s="29" t="s">
        <v>37</v>
      </c>
      <c r="L60" s="29" t="s">
        <v>37</v>
      </c>
      <c r="M60" s="29" t="s">
        <v>37</v>
      </c>
      <c r="N60" s="34">
        <v>29.31</v>
      </c>
      <c r="O60" s="29" t="s">
        <v>37</v>
      </c>
      <c r="P60" s="24">
        <v>2.9309999999999999E-5</v>
      </c>
      <c r="Q60" s="25">
        <f t="shared" si="0"/>
        <v>4.5329841815615648</v>
      </c>
      <c r="R60" s="34">
        <v>4.1900000000000004</v>
      </c>
      <c r="S60" s="34">
        <v>49</v>
      </c>
      <c r="T60" s="27">
        <f t="shared" si="2"/>
        <v>0.34298418156156441</v>
      </c>
      <c r="U60" s="27">
        <f t="shared" si="1"/>
        <v>0.1267385373212111</v>
      </c>
      <c r="V60" s="13">
        <v>690.91</v>
      </c>
      <c r="W60" s="6">
        <v>10</v>
      </c>
      <c r="X60" s="6">
        <v>5</v>
      </c>
      <c r="Y60" s="6">
        <v>162.97999999999999</v>
      </c>
      <c r="Z60" s="6">
        <v>6</v>
      </c>
    </row>
    <row r="61" spans="1:27" ht="61.15" x14ac:dyDescent="0.25">
      <c r="A61" s="1" t="s">
        <v>2</v>
      </c>
      <c r="B61" s="20" t="s">
        <v>99</v>
      </c>
      <c r="C61" s="14" t="s">
        <v>114</v>
      </c>
      <c r="D61" s="29" t="s">
        <v>37</v>
      </c>
      <c r="E61" s="9" t="s">
        <v>37</v>
      </c>
      <c r="F61" s="9" t="s">
        <v>37</v>
      </c>
      <c r="G61" s="29" t="s">
        <v>37</v>
      </c>
      <c r="H61" s="29" t="s">
        <v>37</v>
      </c>
      <c r="I61" s="9" t="s">
        <v>37</v>
      </c>
      <c r="J61" s="9" t="s">
        <v>37</v>
      </c>
      <c r="K61" s="29" t="s">
        <v>37</v>
      </c>
      <c r="L61" s="29" t="s">
        <v>37</v>
      </c>
      <c r="M61" s="29" t="s">
        <v>37</v>
      </c>
      <c r="N61" s="34">
        <v>27.93</v>
      </c>
      <c r="O61" s="29" t="s">
        <v>37</v>
      </c>
      <c r="P61" s="24">
        <v>2.7929999999999999E-5</v>
      </c>
      <c r="Q61" s="25">
        <f t="shared" si="0"/>
        <v>4.5539290642989947</v>
      </c>
      <c r="R61" s="34">
        <v>4.25</v>
      </c>
      <c r="S61" s="34">
        <v>65</v>
      </c>
      <c r="T61" s="27">
        <f t="shared" si="2"/>
        <v>0.30392906429899469</v>
      </c>
      <c r="U61" s="27">
        <f t="shared" si="1"/>
        <v>9.5982812585994212E-2</v>
      </c>
      <c r="V61" s="13">
        <v>921.12</v>
      </c>
      <c r="W61" s="6">
        <v>16</v>
      </c>
      <c r="X61" s="6">
        <v>5</v>
      </c>
      <c r="Y61" s="6">
        <v>234.04</v>
      </c>
      <c r="Z61" s="6">
        <v>12</v>
      </c>
    </row>
    <row r="62" spans="1:27" s="24" customFormat="1" ht="24.45" x14ac:dyDescent="0.25">
      <c r="A62" s="24" t="s">
        <v>2</v>
      </c>
      <c r="B62" s="25" t="s">
        <v>117</v>
      </c>
      <c r="C62" s="33" t="s">
        <v>118</v>
      </c>
      <c r="D62" s="34">
        <v>59.64</v>
      </c>
      <c r="E62" s="9" t="s">
        <v>37</v>
      </c>
      <c r="F62" s="9" t="s">
        <v>37</v>
      </c>
      <c r="G62" s="29" t="s">
        <v>37</v>
      </c>
      <c r="H62" s="29" t="s">
        <v>37</v>
      </c>
      <c r="I62" s="9" t="s">
        <v>37</v>
      </c>
      <c r="J62" s="9" t="s">
        <v>37</v>
      </c>
      <c r="K62" s="29" t="s">
        <v>37</v>
      </c>
      <c r="L62" s="29" t="s">
        <v>37</v>
      </c>
      <c r="M62" s="29" t="s">
        <v>37</v>
      </c>
      <c r="N62" s="29" t="s">
        <v>37</v>
      </c>
      <c r="O62" s="29" t="s">
        <v>37</v>
      </c>
      <c r="P62" s="24">
        <v>5.9639999999999998E-5</v>
      </c>
      <c r="Q62" s="25">
        <f t="shared" si="0"/>
        <v>4.2244623652190434</v>
      </c>
      <c r="R62" s="34">
        <v>4.34</v>
      </c>
      <c r="S62" s="34">
        <v>25</v>
      </c>
      <c r="T62" s="27">
        <f t="shared" si="2"/>
        <v>-0.11553763478095647</v>
      </c>
      <c r="U62" s="27">
        <f t="shared" si="1"/>
        <v>0.23150053761400358</v>
      </c>
      <c r="V62" s="35">
        <v>340.37</v>
      </c>
      <c r="W62" s="34">
        <v>5</v>
      </c>
      <c r="X62" s="34">
        <v>0</v>
      </c>
      <c r="Y62" s="34">
        <v>46.15</v>
      </c>
      <c r="Z62" s="27">
        <v>2</v>
      </c>
    </row>
    <row r="63" spans="1:27" s="24" customFormat="1" ht="24.45" x14ac:dyDescent="0.25">
      <c r="A63" s="24" t="s">
        <v>2</v>
      </c>
      <c r="B63" s="25" t="s">
        <v>117</v>
      </c>
      <c r="C63" s="33" t="s">
        <v>119</v>
      </c>
      <c r="D63" s="34">
        <v>120</v>
      </c>
      <c r="E63" s="9" t="s">
        <v>37</v>
      </c>
      <c r="F63" s="9" t="s">
        <v>37</v>
      </c>
      <c r="G63" s="29" t="s">
        <v>37</v>
      </c>
      <c r="H63" s="29" t="s">
        <v>37</v>
      </c>
      <c r="I63" s="9" t="s">
        <v>37</v>
      </c>
      <c r="J63" s="9" t="s">
        <v>37</v>
      </c>
      <c r="K63" s="29" t="s">
        <v>37</v>
      </c>
      <c r="L63" s="29" t="s">
        <v>37</v>
      </c>
      <c r="M63" s="29" t="s">
        <v>37</v>
      </c>
      <c r="N63" s="29" t="s">
        <v>37</v>
      </c>
      <c r="O63" s="34">
        <v>19.190000000000001</v>
      </c>
      <c r="P63" s="24">
        <v>1.9190000000000001E-5</v>
      </c>
      <c r="Q63" s="25">
        <f t="shared" si="0"/>
        <v>4.7169250252645281</v>
      </c>
      <c r="R63" s="34">
        <v>4.6900000000000004</v>
      </c>
      <c r="S63" s="34">
        <v>24</v>
      </c>
      <c r="T63" s="27">
        <f t="shared" si="2"/>
        <v>2.6925025264527669E-2</v>
      </c>
      <c r="U63" s="27">
        <f t="shared" si="1"/>
        <v>0.26925780352551681</v>
      </c>
      <c r="V63" s="35">
        <v>326.37</v>
      </c>
      <c r="W63" s="27">
        <v>4</v>
      </c>
      <c r="X63" s="27">
        <v>1</v>
      </c>
      <c r="Y63" s="38">
        <v>47.92</v>
      </c>
      <c r="Z63" s="21">
        <v>4</v>
      </c>
    </row>
    <row r="64" spans="1:27" s="37" customFormat="1" ht="24.45" x14ac:dyDescent="0.25">
      <c r="A64" s="37" t="s">
        <v>2</v>
      </c>
      <c r="B64" s="37" t="s">
        <v>117</v>
      </c>
      <c r="C64" s="19" t="s">
        <v>120</v>
      </c>
      <c r="D64" s="41" t="s">
        <v>37</v>
      </c>
      <c r="E64" s="9" t="s">
        <v>37</v>
      </c>
      <c r="F64" s="9" t="s">
        <v>37</v>
      </c>
      <c r="G64" s="41" t="s">
        <v>37</v>
      </c>
      <c r="H64" s="41" t="s">
        <v>37</v>
      </c>
      <c r="I64" s="9" t="s">
        <v>37</v>
      </c>
      <c r="J64" s="9" t="s">
        <v>37</v>
      </c>
      <c r="K64" s="41" t="s">
        <v>37</v>
      </c>
      <c r="L64" s="41" t="s">
        <v>37</v>
      </c>
      <c r="M64" s="41" t="s">
        <v>37</v>
      </c>
      <c r="N64" s="41" t="s">
        <v>37</v>
      </c>
      <c r="O64" s="38">
        <v>617.02</v>
      </c>
      <c r="P64" s="37">
        <v>6.1702000000000003E-4</v>
      </c>
      <c r="Q64" s="37">
        <f t="shared" si="0"/>
        <v>3.2097007585779984</v>
      </c>
      <c r="R64" s="38">
        <v>5.21</v>
      </c>
      <c r="S64" s="38">
        <v>24</v>
      </c>
      <c r="T64" s="38">
        <f t="shared" si="2"/>
        <v>-2.0002992414220016</v>
      </c>
      <c r="U64" s="38">
        <f t="shared" si="1"/>
        <v>0.18322041830216076</v>
      </c>
      <c r="V64" s="42">
        <v>324.38</v>
      </c>
      <c r="W64" s="38">
        <v>4</v>
      </c>
      <c r="X64" s="38">
        <v>0</v>
      </c>
      <c r="Y64" s="38">
        <v>36.92</v>
      </c>
      <c r="Z64" s="38">
        <v>3</v>
      </c>
      <c r="AA64" s="38" t="s">
        <v>116</v>
      </c>
    </row>
    <row r="65" spans="1:26" ht="24.45" x14ac:dyDescent="0.25">
      <c r="A65" s="1" t="s">
        <v>2</v>
      </c>
      <c r="B65" s="20" t="s">
        <v>117</v>
      </c>
      <c r="C65" s="14" t="s">
        <v>121</v>
      </c>
      <c r="D65" s="29" t="s">
        <v>37</v>
      </c>
      <c r="E65" s="9" t="s">
        <v>37</v>
      </c>
      <c r="F65" s="9" t="s">
        <v>37</v>
      </c>
      <c r="G65" s="29" t="s">
        <v>37</v>
      </c>
      <c r="H65" s="29" t="s">
        <v>37</v>
      </c>
      <c r="I65" s="9" t="s">
        <v>37</v>
      </c>
      <c r="J65" s="9" t="s">
        <v>37</v>
      </c>
      <c r="K65" s="29" t="s">
        <v>37</v>
      </c>
      <c r="L65" s="29" t="s">
        <v>37</v>
      </c>
      <c r="M65" s="29" t="s">
        <v>37</v>
      </c>
      <c r="N65" s="29" t="s">
        <v>37</v>
      </c>
      <c r="O65" s="6">
        <v>150</v>
      </c>
      <c r="P65" s="24">
        <v>1.4999999999999999E-4</v>
      </c>
      <c r="Q65" s="25">
        <f t="shared" si="0"/>
        <v>3.8239087409443187</v>
      </c>
      <c r="R65" s="4">
        <v>4.8099999999999996</v>
      </c>
      <c r="S65" s="6">
        <v>24</v>
      </c>
      <c r="T65" s="27">
        <f t="shared" si="2"/>
        <v>-0.98609125905568096</v>
      </c>
      <c r="U65" s="27">
        <f t="shared" si="1"/>
        <v>0.21828145729557155</v>
      </c>
      <c r="V65" s="13">
        <v>324.38</v>
      </c>
      <c r="W65" s="6">
        <v>4</v>
      </c>
      <c r="X65" s="6">
        <v>1</v>
      </c>
      <c r="Y65" s="6">
        <v>51.83</v>
      </c>
      <c r="Z65" s="40">
        <v>4</v>
      </c>
    </row>
    <row r="66" spans="1:26" ht="24.45" x14ac:dyDescent="0.25">
      <c r="A66" s="1" t="s">
        <v>2</v>
      </c>
      <c r="B66" s="20" t="s">
        <v>117</v>
      </c>
      <c r="C66" s="14" t="s">
        <v>122</v>
      </c>
      <c r="D66" s="29" t="s">
        <v>37</v>
      </c>
      <c r="E66" s="9" t="s">
        <v>37</v>
      </c>
      <c r="F66" s="9" t="s">
        <v>37</v>
      </c>
      <c r="G66" s="29" t="s">
        <v>37</v>
      </c>
      <c r="H66" s="29" t="s">
        <v>37</v>
      </c>
      <c r="I66" s="9" t="s">
        <v>37</v>
      </c>
      <c r="J66" s="9" t="s">
        <v>37</v>
      </c>
      <c r="K66" s="29" t="s">
        <v>37</v>
      </c>
      <c r="L66" s="29" t="s">
        <v>37</v>
      </c>
      <c r="M66" s="6">
        <v>45.58</v>
      </c>
      <c r="N66" s="29" t="s">
        <v>37</v>
      </c>
      <c r="O66" s="29" t="s">
        <v>37</v>
      </c>
      <c r="P66" s="24">
        <v>4.5580000000000001E-5</v>
      </c>
      <c r="Q66" s="25">
        <f t="shared" si="0"/>
        <v>4.3412256791556434</v>
      </c>
      <c r="R66" s="4">
        <v>0.72</v>
      </c>
      <c r="S66" s="6">
        <v>20</v>
      </c>
      <c r="T66" s="27">
        <f t="shared" si="2"/>
        <v>3.6212256791556436</v>
      </c>
      <c r="U66" s="27">
        <f t="shared" si="1"/>
        <v>0.29737395902216157</v>
      </c>
      <c r="V66" s="13">
        <v>274.27</v>
      </c>
      <c r="W66" s="6">
        <v>5</v>
      </c>
      <c r="X66" s="6">
        <v>2</v>
      </c>
      <c r="Y66" s="6">
        <v>83.83</v>
      </c>
      <c r="Z66" s="40">
        <v>1</v>
      </c>
    </row>
    <row r="67" spans="1:26" x14ac:dyDescent="0.25">
      <c r="A67" s="1" t="s">
        <v>2</v>
      </c>
      <c r="B67" s="20" t="s">
        <v>117</v>
      </c>
      <c r="C67" s="14" t="s">
        <v>123</v>
      </c>
      <c r="D67" s="29" t="s">
        <v>37</v>
      </c>
      <c r="E67" s="9" t="s">
        <v>37</v>
      </c>
      <c r="F67" s="9" t="s">
        <v>37</v>
      </c>
      <c r="G67" s="29" t="s">
        <v>37</v>
      </c>
      <c r="H67" s="29" t="s">
        <v>37</v>
      </c>
      <c r="I67" s="9" t="s">
        <v>37</v>
      </c>
      <c r="J67" s="9" t="s">
        <v>37</v>
      </c>
      <c r="K67" s="29" t="s">
        <v>37</v>
      </c>
      <c r="L67" s="29" t="s">
        <v>37</v>
      </c>
      <c r="M67" s="6">
        <v>48.78</v>
      </c>
      <c r="N67" s="29" t="s">
        <v>37</v>
      </c>
      <c r="O67" s="29" t="s">
        <v>37</v>
      </c>
      <c r="P67" s="24">
        <v>4.8779999999999997E-5</v>
      </c>
      <c r="Q67" s="25">
        <f t="shared" ref="Q67:Q110" si="3">-LOG(P67)</f>
        <v>4.3117582040222882</v>
      </c>
      <c r="R67" s="4">
        <v>2.5499999999999998</v>
      </c>
      <c r="S67" s="6">
        <v>19</v>
      </c>
      <c r="T67" s="27">
        <f t="shared" si="2"/>
        <v>1.7617582040222883</v>
      </c>
      <c r="U67" s="27">
        <f t="shared" ref="U67:U110" si="4">(1.37/S67)*Q67</f>
        <v>0.31090045997423871</v>
      </c>
      <c r="V67" s="13">
        <v>256.26</v>
      </c>
      <c r="W67" s="6">
        <v>4</v>
      </c>
      <c r="X67" s="6">
        <v>1</v>
      </c>
      <c r="Y67" s="6">
        <v>67.510000000000005</v>
      </c>
      <c r="Z67" s="40">
        <v>1</v>
      </c>
    </row>
    <row r="68" spans="1:26" x14ac:dyDescent="0.25">
      <c r="A68" s="1" t="s">
        <v>2</v>
      </c>
      <c r="B68" s="20" t="s">
        <v>117</v>
      </c>
      <c r="C68" s="14" t="s">
        <v>124</v>
      </c>
      <c r="D68" s="29" t="s">
        <v>37</v>
      </c>
      <c r="E68" s="9" t="s">
        <v>37</v>
      </c>
      <c r="F68" s="9" t="s">
        <v>37</v>
      </c>
      <c r="G68" s="29" t="s">
        <v>37</v>
      </c>
      <c r="H68" s="29" t="s">
        <v>37</v>
      </c>
      <c r="I68" s="9" t="s">
        <v>37</v>
      </c>
      <c r="J68" s="9" t="s">
        <v>37</v>
      </c>
      <c r="K68" s="29" t="s">
        <v>37</v>
      </c>
      <c r="L68" s="29" t="s">
        <v>37</v>
      </c>
      <c r="M68" s="29" t="s">
        <v>37</v>
      </c>
      <c r="N68" s="6">
        <v>120</v>
      </c>
      <c r="O68" s="29" t="s">
        <v>37</v>
      </c>
      <c r="P68" s="24">
        <v>1.2E-4</v>
      </c>
      <c r="Q68" s="25">
        <f t="shared" si="3"/>
        <v>3.9208187539523753</v>
      </c>
      <c r="R68" s="4">
        <v>1.44</v>
      </c>
      <c r="S68" s="6">
        <v>14</v>
      </c>
      <c r="T68" s="27">
        <f t="shared" ref="T68:T110" si="5">(Q68-R68)</f>
        <v>2.4808187539523754</v>
      </c>
      <c r="U68" s="27">
        <f t="shared" si="4"/>
        <v>0.38368012092248249</v>
      </c>
      <c r="V68" s="13">
        <v>188.18</v>
      </c>
      <c r="W68" s="6">
        <v>3</v>
      </c>
      <c r="X68" s="6">
        <v>1</v>
      </c>
      <c r="Y68" s="6">
        <v>54.37</v>
      </c>
      <c r="Z68" s="40">
        <v>0</v>
      </c>
    </row>
    <row r="69" spans="1:26" x14ac:dyDescent="0.25">
      <c r="A69" s="1" t="s">
        <v>2</v>
      </c>
      <c r="B69" s="20" t="s">
        <v>117</v>
      </c>
      <c r="C69" s="14" t="s">
        <v>125</v>
      </c>
      <c r="D69" s="29" t="s">
        <v>37</v>
      </c>
      <c r="E69" s="9" t="s">
        <v>37</v>
      </c>
      <c r="F69" s="9" t="s">
        <v>37</v>
      </c>
      <c r="G69" s="29" t="s">
        <v>37</v>
      </c>
      <c r="H69" s="29" t="s">
        <v>37</v>
      </c>
      <c r="I69" s="9" t="s">
        <v>37</v>
      </c>
      <c r="J69" s="9" t="s">
        <v>37</v>
      </c>
      <c r="K69" s="29" t="s">
        <v>37</v>
      </c>
      <c r="L69" s="29" t="s">
        <v>37</v>
      </c>
      <c r="M69" s="29" t="s">
        <v>37</v>
      </c>
      <c r="N69" s="29" t="s">
        <v>37</v>
      </c>
      <c r="O69" s="6">
        <v>130</v>
      </c>
      <c r="P69" s="24">
        <v>1.2999999999999999E-4</v>
      </c>
      <c r="Q69" s="25">
        <f t="shared" si="3"/>
        <v>3.8860566476931631</v>
      </c>
      <c r="R69" s="4">
        <v>2.48</v>
      </c>
      <c r="S69" s="6">
        <v>18</v>
      </c>
      <c r="T69" s="27">
        <f t="shared" si="5"/>
        <v>1.4060566476931631</v>
      </c>
      <c r="U69" s="27">
        <f t="shared" si="4"/>
        <v>0.29577208929664633</v>
      </c>
      <c r="V69" s="13">
        <v>242.27</v>
      </c>
      <c r="W69" s="34">
        <v>3</v>
      </c>
      <c r="X69" s="34">
        <v>0</v>
      </c>
      <c r="Y69" s="34">
        <v>43.37</v>
      </c>
      <c r="Z69" s="27">
        <v>0</v>
      </c>
    </row>
    <row r="70" spans="1:26" s="24" customFormat="1" ht="24.45" x14ac:dyDescent="0.25">
      <c r="A70" s="24" t="s">
        <v>2</v>
      </c>
      <c r="B70" s="25" t="s">
        <v>117</v>
      </c>
      <c r="C70" s="33" t="s">
        <v>126</v>
      </c>
      <c r="D70" s="29" t="s">
        <v>37</v>
      </c>
      <c r="E70" s="9" t="s">
        <v>37</v>
      </c>
      <c r="F70" s="9" t="s">
        <v>37</v>
      </c>
      <c r="G70" s="29" t="s">
        <v>37</v>
      </c>
      <c r="H70" s="29" t="s">
        <v>37</v>
      </c>
      <c r="I70" s="9" t="s">
        <v>37</v>
      </c>
      <c r="J70" s="9" t="s">
        <v>37</v>
      </c>
      <c r="K70" s="29" t="s">
        <v>37</v>
      </c>
      <c r="L70" s="29" t="s">
        <v>37</v>
      </c>
      <c r="M70" s="29" t="s">
        <v>37</v>
      </c>
      <c r="N70" s="34">
        <v>0.12</v>
      </c>
      <c r="O70" s="29" t="s">
        <v>37</v>
      </c>
      <c r="P70" s="24">
        <v>1.1999999999999999E-7</v>
      </c>
      <c r="Q70" s="25">
        <f t="shared" si="3"/>
        <v>6.9208187539523749</v>
      </c>
      <c r="R70" s="34">
        <v>4.74</v>
      </c>
      <c r="S70" s="34">
        <v>31</v>
      </c>
      <c r="T70" s="27">
        <f t="shared" si="5"/>
        <v>2.1808187539523747</v>
      </c>
      <c r="U70" s="27">
        <f t="shared" si="4"/>
        <v>0.30585553848112113</v>
      </c>
      <c r="V70" s="35">
        <v>414.41</v>
      </c>
      <c r="W70" s="34">
        <v>6</v>
      </c>
      <c r="X70" s="34">
        <v>4</v>
      </c>
      <c r="Y70" s="34">
        <v>115.06</v>
      </c>
      <c r="Z70" s="27">
        <v>1</v>
      </c>
    </row>
    <row r="71" spans="1:26" s="24" customFormat="1" ht="24.45" x14ac:dyDescent="0.25">
      <c r="A71" s="24" t="s">
        <v>2</v>
      </c>
      <c r="B71" s="25" t="s">
        <v>117</v>
      </c>
      <c r="C71" s="33" t="s">
        <v>127</v>
      </c>
      <c r="D71" s="29" t="s">
        <v>37</v>
      </c>
      <c r="E71" s="9" t="s">
        <v>37</v>
      </c>
      <c r="F71" s="9" t="s">
        <v>37</v>
      </c>
      <c r="G71" s="29" t="s">
        <v>37</v>
      </c>
      <c r="H71" s="34">
        <v>150</v>
      </c>
      <c r="I71" s="9" t="s">
        <v>37</v>
      </c>
      <c r="J71" s="9" t="s">
        <v>37</v>
      </c>
      <c r="K71" s="29" t="s">
        <v>37</v>
      </c>
      <c r="L71" s="29" t="s">
        <v>37</v>
      </c>
      <c r="M71" s="29" t="s">
        <v>37</v>
      </c>
      <c r="N71" s="29" t="s">
        <v>37</v>
      </c>
      <c r="O71" s="29" t="s">
        <v>37</v>
      </c>
      <c r="P71" s="24">
        <v>1.4999999999999999E-4</v>
      </c>
      <c r="Q71" s="25">
        <f t="shared" si="3"/>
        <v>3.8239087409443187</v>
      </c>
      <c r="R71" s="34">
        <v>0.91</v>
      </c>
      <c r="S71" s="34">
        <v>25</v>
      </c>
      <c r="T71" s="27">
        <f t="shared" si="5"/>
        <v>2.9139087409443185</v>
      </c>
      <c r="U71" s="27">
        <f t="shared" si="4"/>
        <v>0.20955019900374866</v>
      </c>
      <c r="V71" s="35">
        <v>344.32</v>
      </c>
      <c r="W71" s="6">
        <v>7</v>
      </c>
      <c r="X71" s="6">
        <v>2</v>
      </c>
      <c r="Y71" s="6">
        <v>117.97</v>
      </c>
      <c r="Z71" s="40">
        <v>2</v>
      </c>
    </row>
    <row r="72" spans="1:26" ht="24.45" x14ac:dyDescent="0.25">
      <c r="A72" s="1" t="s">
        <v>2</v>
      </c>
      <c r="B72" s="20" t="s">
        <v>117</v>
      </c>
      <c r="C72" s="14" t="s">
        <v>128</v>
      </c>
      <c r="D72" s="29" t="s">
        <v>37</v>
      </c>
      <c r="E72" s="9" t="s">
        <v>37</v>
      </c>
      <c r="F72" s="9" t="s">
        <v>37</v>
      </c>
      <c r="G72" s="29" t="s">
        <v>37</v>
      </c>
      <c r="H72" s="29" t="s">
        <v>37</v>
      </c>
      <c r="I72" s="9" t="s">
        <v>37</v>
      </c>
      <c r="J72" s="9" t="s">
        <v>37</v>
      </c>
      <c r="K72" s="29" t="s">
        <v>37</v>
      </c>
      <c r="L72" s="29" t="s">
        <v>37</v>
      </c>
      <c r="M72" s="29" t="s">
        <v>37</v>
      </c>
      <c r="N72" s="6">
        <v>92.5</v>
      </c>
      <c r="O72" s="29" t="s">
        <v>37</v>
      </c>
      <c r="P72" s="24">
        <v>9.2499999999999999E-5</v>
      </c>
      <c r="Q72" s="25">
        <f t="shared" si="3"/>
        <v>4.0338582672609675</v>
      </c>
      <c r="R72" s="4">
        <v>3.22</v>
      </c>
      <c r="S72" s="6">
        <v>19</v>
      </c>
      <c r="T72" s="27">
        <f t="shared" si="5"/>
        <v>0.81385826726096733</v>
      </c>
      <c r="U72" s="27">
        <f t="shared" si="4"/>
        <v>0.29086241190250134</v>
      </c>
      <c r="V72" s="13">
        <v>270.27999999999997</v>
      </c>
      <c r="W72" s="34">
        <v>4</v>
      </c>
      <c r="X72" s="34">
        <v>2</v>
      </c>
      <c r="Y72" s="34">
        <v>58.92</v>
      </c>
      <c r="Z72" s="27">
        <v>2</v>
      </c>
    </row>
    <row r="73" spans="1:26" s="24" customFormat="1" ht="36.700000000000003" x14ac:dyDescent="0.25">
      <c r="A73" s="24" t="s">
        <v>2</v>
      </c>
      <c r="B73" s="25" t="s">
        <v>117</v>
      </c>
      <c r="C73" s="33" t="s">
        <v>129</v>
      </c>
      <c r="D73" s="29" t="s">
        <v>37</v>
      </c>
      <c r="E73" s="9" t="s">
        <v>37</v>
      </c>
      <c r="F73" s="9" t="s">
        <v>37</v>
      </c>
      <c r="G73" s="34">
        <v>15.78</v>
      </c>
      <c r="H73" s="29" t="s">
        <v>37</v>
      </c>
      <c r="I73" s="9" t="s">
        <v>37</v>
      </c>
      <c r="J73" s="9" t="s">
        <v>37</v>
      </c>
      <c r="K73" s="29" t="s">
        <v>37</v>
      </c>
      <c r="L73" s="29" t="s">
        <v>37</v>
      </c>
      <c r="M73" s="29" t="s">
        <v>37</v>
      </c>
      <c r="N73" s="29" t="s">
        <v>37</v>
      </c>
      <c r="O73" s="29" t="s">
        <v>37</v>
      </c>
      <c r="P73" s="24">
        <v>1.5780000000000001E-5</v>
      </c>
      <c r="Q73" s="25">
        <f t="shared" si="3"/>
        <v>4.8018930011265981</v>
      </c>
      <c r="R73" s="34">
        <v>11.4</v>
      </c>
      <c r="S73" s="34">
        <v>57</v>
      </c>
      <c r="T73" s="27">
        <f t="shared" si="5"/>
        <v>-6.5981069988734022</v>
      </c>
      <c r="U73" s="27">
        <f t="shared" si="4"/>
        <v>0.1154139195007621</v>
      </c>
      <c r="V73" s="35">
        <v>792.15</v>
      </c>
      <c r="W73" s="6">
        <v>9</v>
      </c>
      <c r="X73" s="6">
        <v>0</v>
      </c>
      <c r="Y73" s="6">
        <v>72.94</v>
      </c>
      <c r="Z73" s="40">
        <v>29</v>
      </c>
    </row>
    <row r="74" spans="1:26" ht="24.45" x14ac:dyDescent="0.25">
      <c r="A74" s="1" t="s">
        <v>2</v>
      </c>
      <c r="B74" s="20" t="s">
        <v>117</v>
      </c>
      <c r="C74" s="14" t="s">
        <v>130</v>
      </c>
      <c r="D74" s="6">
        <v>25.29</v>
      </c>
      <c r="E74" s="9" t="s">
        <v>37</v>
      </c>
      <c r="F74" s="9" t="s">
        <v>37</v>
      </c>
      <c r="G74" s="29" t="s">
        <v>37</v>
      </c>
      <c r="H74" s="29" t="s">
        <v>37</v>
      </c>
      <c r="I74" s="9" t="s">
        <v>37</v>
      </c>
      <c r="J74" s="9" t="s">
        <v>37</v>
      </c>
      <c r="K74" s="29" t="s">
        <v>37</v>
      </c>
      <c r="L74" s="29" t="s">
        <v>37</v>
      </c>
      <c r="M74" s="29" t="s">
        <v>37</v>
      </c>
      <c r="N74" s="29" t="s">
        <v>37</v>
      </c>
      <c r="O74" s="29" t="s">
        <v>37</v>
      </c>
      <c r="P74" s="24">
        <v>2.529E-5</v>
      </c>
      <c r="Q74" s="25">
        <f t="shared" si="3"/>
        <v>4.597051170655595</v>
      </c>
      <c r="R74" s="4">
        <v>2.37</v>
      </c>
      <c r="S74" s="6">
        <v>23</v>
      </c>
      <c r="T74" s="27">
        <f t="shared" si="5"/>
        <v>2.2270511706555949</v>
      </c>
      <c r="U74" s="27">
        <f t="shared" si="4"/>
        <v>0.27382435233905067</v>
      </c>
      <c r="V74" s="13">
        <v>316.31</v>
      </c>
      <c r="W74" s="34">
        <v>6</v>
      </c>
      <c r="X74" s="34">
        <v>1</v>
      </c>
      <c r="Y74" s="34">
        <v>82.06</v>
      </c>
      <c r="Z74" s="27">
        <v>3</v>
      </c>
    </row>
    <row r="75" spans="1:26" s="24" customFormat="1" ht="36.700000000000003" x14ac:dyDescent="0.25">
      <c r="A75" s="24" t="s">
        <v>2</v>
      </c>
      <c r="B75" s="25" t="s">
        <v>117</v>
      </c>
      <c r="C75" s="33" t="s">
        <v>131</v>
      </c>
      <c r="D75" s="34">
        <v>69.38</v>
      </c>
      <c r="E75" s="9" t="s">
        <v>37</v>
      </c>
      <c r="F75" s="9" t="s">
        <v>37</v>
      </c>
      <c r="G75" s="29" t="s">
        <v>37</v>
      </c>
      <c r="H75" s="29" t="s">
        <v>37</v>
      </c>
      <c r="I75" s="9" t="s">
        <v>37</v>
      </c>
      <c r="J75" s="9" t="s">
        <v>37</v>
      </c>
      <c r="K75" s="29" t="s">
        <v>37</v>
      </c>
      <c r="L75" s="29" t="s">
        <v>37</v>
      </c>
      <c r="M75" s="29" t="s">
        <v>37</v>
      </c>
      <c r="N75" s="29" t="s">
        <v>37</v>
      </c>
      <c r="O75" s="29" t="s">
        <v>37</v>
      </c>
      <c r="P75" s="24">
        <v>6.9380000000000003E-5</v>
      </c>
      <c r="Q75" s="25">
        <f t="shared" si="3"/>
        <v>4.158765704493959</v>
      </c>
      <c r="R75" s="34">
        <v>-7.8E-2</v>
      </c>
      <c r="S75" s="34">
        <v>31</v>
      </c>
      <c r="T75" s="27">
        <f t="shared" si="5"/>
        <v>4.2367657044939593</v>
      </c>
      <c r="U75" s="27">
        <f t="shared" si="4"/>
        <v>0.18379061339215239</v>
      </c>
      <c r="V75" s="35">
        <v>432.38</v>
      </c>
      <c r="W75" s="6">
        <v>10</v>
      </c>
      <c r="X75" s="6">
        <v>7</v>
      </c>
      <c r="Y75" s="6">
        <v>177.14</v>
      </c>
      <c r="Z75" s="40">
        <v>3</v>
      </c>
    </row>
    <row r="76" spans="1:26" ht="24.45" x14ac:dyDescent="0.25">
      <c r="A76" s="1" t="s">
        <v>2</v>
      </c>
      <c r="B76" s="20" t="s">
        <v>117</v>
      </c>
      <c r="C76" s="14" t="s">
        <v>132</v>
      </c>
      <c r="D76" s="6">
        <v>120</v>
      </c>
      <c r="E76" s="9" t="s">
        <v>37</v>
      </c>
      <c r="F76" s="9" t="s">
        <v>37</v>
      </c>
      <c r="G76" s="29" t="s">
        <v>37</v>
      </c>
      <c r="H76" s="29" t="s">
        <v>37</v>
      </c>
      <c r="I76" s="9" t="s">
        <v>37</v>
      </c>
      <c r="J76" s="9" t="s">
        <v>37</v>
      </c>
      <c r="K76" s="29" t="s">
        <v>37</v>
      </c>
      <c r="L76" s="29" t="s">
        <v>37</v>
      </c>
      <c r="M76" s="29" t="s">
        <v>37</v>
      </c>
      <c r="N76" s="29" t="s">
        <v>37</v>
      </c>
      <c r="O76" s="29" t="s">
        <v>37</v>
      </c>
      <c r="P76" s="24">
        <v>1.2E-4</v>
      </c>
      <c r="Q76" s="25">
        <f t="shared" si="3"/>
        <v>3.9208187539523753</v>
      </c>
      <c r="R76" s="4">
        <v>1.99</v>
      </c>
      <c r="S76" s="6">
        <v>21</v>
      </c>
      <c r="T76" s="27">
        <f t="shared" si="5"/>
        <v>1.9308187539523753</v>
      </c>
      <c r="U76" s="27">
        <f t="shared" si="4"/>
        <v>0.25578674728165501</v>
      </c>
      <c r="V76" s="13">
        <v>286.24</v>
      </c>
      <c r="W76" s="6">
        <v>6</v>
      </c>
      <c r="X76" s="6">
        <v>4</v>
      </c>
      <c r="Y76" s="6">
        <v>107.22</v>
      </c>
      <c r="Z76" s="40">
        <v>1</v>
      </c>
    </row>
    <row r="77" spans="1:26" s="24" customFormat="1" ht="48.9" x14ac:dyDescent="0.25">
      <c r="A77" s="24" t="s">
        <v>2</v>
      </c>
      <c r="B77" s="25" t="s">
        <v>133</v>
      </c>
      <c r="C77" s="33" t="s">
        <v>143</v>
      </c>
      <c r="D77" s="29" t="s">
        <v>37</v>
      </c>
      <c r="E77" s="9" t="s">
        <v>37</v>
      </c>
      <c r="F77" s="29" t="s">
        <v>37</v>
      </c>
      <c r="G77" s="29" t="s">
        <v>37</v>
      </c>
      <c r="H77" s="29" t="s">
        <v>37</v>
      </c>
      <c r="I77" s="9" t="s">
        <v>37</v>
      </c>
      <c r="J77" s="9" t="s">
        <v>37</v>
      </c>
      <c r="K77" s="29" t="s">
        <v>37</v>
      </c>
      <c r="L77" s="29" t="s">
        <v>37</v>
      </c>
      <c r="M77" s="29" t="s">
        <v>37</v>
      </c>
      <c r="N77" s="29" t="s">
        <v>37</v>
      </c>
      <c r="O77" s="34">
        <v>1</v>
      </c>
      <c r="P77" s="24">
        <v>9.9999999999999995E-7</v>
      </c>
      <c r="Q77" s="25">
        <f t="shared" si="3"/>
        <v>6</v>
      </c>
      <c r="R77" s="34">
        <v>-0.31</v>
      </c>
      <c r="S77" s="34">
        <v>61</v>
      </c>
      <c r="T77" s="27">
        <f t="shared" si="5"/>
        <v>6.31</v>
      </c>
      <c r="U77" s="27">
        <f t="shared" si="4"/>
        <v>0.13475409836065574</v>
      </c>
      <c r="V77" s="35">
        <v>851.01</v>
      </c>
      <c r="W77" s="34">
        <v>19</v>
      </c>
      <c r="X77" s="34">
        <v>9</v>
      </c>
      <c r="Y77" s="34">
        <v>269.42</v>
      </c>
      <c r="Z77" s="34">
        <v>18</v>
      </c>
    </row>
    <row r="78" spans="1:26" s="24" customFormat="1" ht="48.9" x14ac:dyDescent="0.25">
      <c r="A78" s="24" t="s">
        <v>2</v>
      </c>
      <c r="B78" s="25" t="s">
        <v>133</v>
      </c>
      <c r="C78" s="33" t="s">
        <v>144</v>
      </c>
      <c r="D78" s="29" t="s">
        <v>37</v>
      </c>
      <c r="E78" s="9" t="s">
        <v>37</v>
      </c>
      <c r="F78" s="29" t="s">
        <v>37</v>
      </c>
      <c r="G78" s="29" t="s">
        <v>37</v>
      </c>
      <c r="H78" s="29" t="s">
        <v>37</v>
      </c>
      <c r="I78" s="9" t="s">
        <v>37</v>
      </c>
      <c r="J78" s="9" t="s">
        <v>37</v>
      </c>
      <c r="K78" s="29" t="s">
        <v>37</v>
      </c>
      <c r="L78" s="29" t="s">
        <v>37</v>
      </c>
      <c r="M78" s="29" t="s">
        <v>37</v>
      </c>
      <c r="N78" s="29" t="s">
        <v>37</v>
      </c>
      <c r="O78" s="34" t="s">
        <v>150</v>
      </c>
      <c r="P78" s="24">
        <v>9.9999999999999995E-7</v>
      </c>
      <c r="Q78" s="25">
        <f t="shared" si="3"/>
        <v>6</v>
      </c>
      <c r="R78" s="34">
        <v>0.52</v>
      </c>
      <c r="S78" s="34">
        <v>65</v>
      </c>
      <c r="T78" s="27">
        <f t="shared" si="5"/>
        <v>5.48</v>
      </c>
      <c r="U78" s="27">
        <f t="shared" si="4"/>
        <v>0.12646153846153849</v>
      </c>
      <c r="V78" s="35">
        <v>895.03</v>
      </c>
      <c r="W78" s="34">
        <v>19</v>
      </c>
      <c r="X78" s="34">
        <v>9</v>
      </c>
      <c r="Y78" s="34">
        <v>269.42</v>
      </c>
      <c r="Z78" s="34">
        <v>18</v>
      </c>
    </row>
    <row r="79" spans="1:26" s="24" customFormat="1" ht="48.9" x14ac:dyDescent="0.25">
      <c r="A79" s="24" t="s">
        <v>2</v>
      </c>
      <c r="B79" s="25" t="s">
        <v>134</v>
      </c>
      <c r="C79" s="33" t="s">
        <v>141</v>
      </c>
      <c r="D79" s="29" t="s">
        <v>37</v>
      </c>
      <c r="E79" s="9" t="s">
        <v>37</v>
      </c>
      <c r="F79" s="29" t="s">
        <v>37</v>
      </c>
      <c r="G79" s="29" t="s">
        <v>37</v>
      </c>
      <c r="H79" s="29" t="s">
        <v>37</v>
      </c>
      <c r="I79" s="9" t="s">
        <v>37</v>
      </c>
      <c r="J79" s="9" t="s">
        <v>37</v>
      </c>
      <c r="K79" s="29" t="s">
        <v>37</v>
      </c>
      <c r="L79" s="34">
        <v>9.5</v>
      </c>
      <c r="M79" s="29" t="s">
        <v>37</v>
      </c>
      <c r="N79" s="29" t="s">
        <v>37</v>
      </c>
      <c r="O79" s="29" t="s">
        <v>37</v>
      </c>
      <c r="P79" s="24">
        <v>9.5000000000000005E-6</v>
      </c>
      <c r="Q79" s="25">
        <f t="shared" si="3"/>
        <v>5.0222763947111524</v>
      </c>
      <c r="R79" s="34">
        <v>3.53</v>
      </c>
      <c r="S79" s="34">
        <v>77</v>
      </c>
      <c r="T79" s="27">
        <f t="shared" si="5"/>
        <v>1.4922763947111526</v>
      </c>
      <c r="U79" s="27">
        <f t="shared" si="4"/>
        <v>8.9357385204601028E-2</v>
      </c>
      <c r="V79" s="35">
        <v>1056.33</v>
      </c>
      <c r="W79" s="34">
        <v>21</v>
      </c>
      <c r="X79" s="34">
        <v>7</v>
      </c>
      <c r="Y79" s="34">
        <v>223.07</v>
      </c>
      <c r="Z79" s="34">
        <v>22</v>
      </c>
    </row>
    <row r="80" spans="1:26" s="24" customFormat="1" ht="48.9" x14ac:dyDescent="0.25">
      <c r="A80" s="24" t="s">
        <v>2</v>
      </c>
      <c r="B80" s="25" t="s">
        <v>134</v>
      </c>
      <c r="C80" s="33" t="s">
        <v>142</v>
      </c>
      <c r="D80" s="29" t="s">
        <v>37</v>
      </c>
      <c r="E80" s="9" t="s">
        <v>37</v>
      </c>
      <c r="F80" s="29" t="s">
        <v>37</v>
      </c>
      <c r="G80" s="29" t="s">
        <v>37</v>
      </c>
      <c r="H80" s="29" t="s">
        <v>37</v>
      </c>
      <c r="I80" s="9" t="s">
        <v>37</v>
      </c>
      <c r="J80" s="9" t="s">
        <v>37</v>
      </c>
      <c r="K80" s="29" t="s">
        <v>37</v>
      </c>
      <c r="L80" s="34">
        <v>5.2</v>
      </c>
      <c r="M80" s="29" t="s">
        <v>37</v>
      </c>
      <c r="N80" s="29" t="s">
        <v>37</v>
      </c>
      <c r="O80" s="29" t="s">
        <v>37</v>
      </c>
      <c r="P80" s="24">
        <v>5.2000000000000002E-6</v>
      </c>
      <c r="Q80" s="25">
        <f t="shared" si="3"/>
        <v>5.2839966563652006</v>
      </c>
      <c r="R80" s="34">
        <v>3.38</v>
      </c>
      <c r="S80" s="34">
        <v>69</v>
      </c>
      <c r="T80" s="27">
        <f t="shared" si="5"/>
        <v>1.9039966563652007</v>
      </c>
      <c r="U80" s="27">
        <f t="shared" si="4"/>
        <v>0.1049141365104395</v>
      </c>
      <c r="V80" s="35">
        <v>946.17</v>
      </c>
      <c r="W80" s="34">
        <v>19</v>
      </c>
      <c r="X80" s="34">
        <v>7</v>
      </c>
      <c r="Y80" s="34">
        <v>216.59</v>
      </c>
      <c r="Z80" s="34">
        <v>22</v>
      </c>
    </row>
    <row r="81" spans="1:26" s="24" customFormat="1" ht="24.45" x14ac:dyDescent="0.25">
      <c r="A81" s="24" t="s">
        <v>2</v>
      </c>
      <c r="B81" s="25" t="s">
        <v>135</v>
      </c>
      <c r="C81" s="33" t="s">
        <v>136</v>
      </c>
      <c r="D81" s="9" t="s">
        <v>37</v>
      </c>
      <c r="E81" s="9" t="s">
        <v>37</v>
      </c>
      <c r="F81" s="34">
        <v>54.02</v>
      </c>
      <c r="G81" s="9" t="s">
        <v>37</v>
      </c>
      <c r="H81" s="9" t="s">
        <v>37</v>
      </c>
      <c r="I81" s="9" t="s">
        <v>37</v>
      </c>
      <c r="J81" s="9" t="s">
        <v>37</v>
      </c>
      <c r="K81" s="9" t="s">
        <v>37</v>
      </c>
      <c r="L81" s="9" t="s">
        <v>37</v>
      </c>
      <c r="M81" s="9" t="s">
        <v>37</v>
      </c>
      <c r="N81" s="9" t="s">
        <v>37</v>
      </c>
      <c r="O81" s="9" t="s">
        <v>37</v>
      </c>
      <c r="P81" s="24">
        <v>5.4020000000000001E-5</v>
      </c>
      <c r="Q81" s="25">
        <f t="shared" si="3"/>
        <v>4.2674454201485679</v>
      </c>
      <c r="R81" s="34">
        <v>8.93</v>
      </c>
      <c r="S81" s="34">
        <v>34</v>
      </c>
      <c r="T81" s="27">
        <f t="shared" si="5"/>
        <v>-4.6625545798514318</v>
      </c>
      <c r="U81" s="27">
        <f t="shared" si="4"/>
        <v>0.17195294781186879</v>
      </c>
      <c r="V81" s="35">
        <v>462.76</v>
      </c>
      <c r="W81" s="6">
        <v>2</v>
      </c>
      <c r="X81" s="6">
        <v>0</v>
      </c>
      <c r="Y81" s="6">
        <v>6.48</v>
      </c>
      <c r="Z81" s="6">
        <v>0</v>
      </c>
    </row>
    <row r="82" spans="1:26" ht="24.45" x14ac:dyDescent="0.25">
      <c r="A82" s="1" t="s">
        <v>2</v>
      </c>
      <c r="B82" s="20" t="s">
        <v>135</v>
      </c>
      <c r="C82" s="14" t="s">
        <v>138</v>
      </c>
      <c r="D82" s="6">
        <v>59.54</v>
      </c>
      <c r="E82" s="9" t="s">
        <v>37</v>
      </c>
      <c r="F82" s="9" t="s">
        <v>37</v>
      </c>
      <c r="G82" s="9" t="s">
        <v>37</v>
      </c>
      <c r="H82" s="9" t="s">
        <v>37</v>
      </c>
      <c r="I82" s="9" t="s">
        <v>37</v>
      </c>
      <c r="J82" s="9" t="s">
        <v>37</v>
      </c>
      <c r="K82" s="9" t="s">
        <v>37</v>
      </c>
      <c r="L82" s="9" t="s">
        <v>37</v>
      </c>
      <c r="M82" s="9" t="s">
        <v>37</v>
      </c>
      <c r="N82" s="9" t="s">
        <v>37</v>
      </c>
      <c r="O82" s="9" t="s">
        <v>37</v>
      </c>
      <c r="P82">
        <v>5.9540000000000003E-5</v>
      </c>
      <c r="Q82" s="25">
        <f t="shared" si="3"/>
        <v>4.2251911696892943</v>
      </c>
      <c r="R82" s="4">
        <v>-2.4500000000000002</v>
      </c>
      <c r="S82" s="6">
        <v>20</v>
      </c>
      <c r="T82" s="27">
        <f t="shared" si="5"/>
        <v>6.6751911696892945</v>
      </c>
      <c r="U82" s="27">
        <f t="shared" si="4"/>
        <v>0.28942559512371668</v>
      </c>
      <c r="V82" s="13">
        <v>268.75</v>
      </c>
      <c r="W82" s="6">
        <v>2</v>
      </c>
      <c r="X82" s="6">
        <v>0</v>
      </c>
      <c r="Y82" s="6">
        <v>3.88</v>
      </c>
      <c r="Z82" s="6">
        <v>0</v>
      </c>
    </row>
    <row r="83" spans="1:26" x14ac:dyDescent="0.25">
      <c r="A83" s="1" t="s">
        <v>2</v>
      </c>
      <c r="B83" s="20" t="s">
        <v>135</v>
      </c>
      <c r="C83" s="14" t="s">
        <v>139</v>
      </c>
      <c r="D83" s="9" t="s">
        <v>37</v>
      </c>
      <c r="E83" s="9" t="s">
        <v>37</v>
      </c>
      <c r="F83" s="9" t="s">
        <v>37</v>
      </c>
      <c r="G83" s="9" t="s">
        <v>37</v>
      </c>
      <c r="H83" s="9" t="s">
        <v>37</v>
      </c>
      <c r="I83" s="9" t="s">
        <v>37</v>
      </c>
      <c r="J83" s="9" t="s">
        <v>37</v>
      </c>
      <c r="K83" s="9" t="s">
        <v>37</v>
      </c>
      <c r="L83" s="9" t="s">
        <v>37</v>
      </c>
      <c r="M83" s="9" t="s">
        <v>37</v>
      </c>
      <c r="N83" s="6">
        <v>72.650000000000006</v>
      </c>
      <c r="O83" s="9" t="s">
        <v>37</v>
      </c>
      <c r="P83">
        <v>7.6249999999999997E-5</v>
      </c>
      <c r="Q83" s="25">
        <f t="shared" si="3"/>
        <v>4.1177601519811766</v>
      </c>
      <c r="R83" s="4">
        <v>2.76</v>
      </c>
      <c r="S83" s="6">
        <v>17</v>
      </c>
      <c r="T83" s="27">
        <f t="shared" si="5"/>
        <v>1.3577601519811768</v>
      </c>
      <c r="U83" s="27">
        <f t="shared" si="4"/>
        <v>0.33184302401260074</v>
      </c>
      <c r="V83" s="13">
        <v>220.31</v>
      </c>
      <c r="W83" s="6">
        <v>3</v>
      </c>
      <c r="X83" s="6">
        <v>0</v>
      </c>
      <c r="Y83" s="6">
        <v>34.89</v>
      </c>
      <c r="Z83" s="6">
        <v>0</v>
      </c>
    </row>
    <row r="84" spans="1:26" x14ac:dyDescent="0.25">
      <c r="A84" s="1" t="s">
        <v>2</v>
      </c>
      <c r="B84" s="20" t="s">
        <v>135</v>
      </c>
      <c r="C84" s="14" t="s">
        <v>140</v>
      </c>
      <c r="D84" s="9" t="s">
        <v>37</v>
      </c>
      <c r="E84" s="9" t="s">
        <v>37</v>
      </c>
      <c r="F84" s="9" t="s">
        <v>37</v>
      </c>
      <c r="G84" s="9" t="s">
        <v>37</v>
      </c>
      <c r="H84" s="9" t="s">
        <v>37</v>
      </c>
      <c r="I84" s="9" t="s">
        <v>37</v>
      </c>
      <c r="J84" s="9" t="s">
        <v>37</v>
      </c>
      <c r="K84" s="9" t="s">
        <v>37</v>
      </c>
      <c r="L84" s="9" t="s">
        <v>37</v>
      </c>
      <c r="M84" s="9" t="s">
        <v>37</v>
      </c>
      <c r="N84" s="6">
        <v>67.73</v>
      </c>
      <c r="O84" s="9" t="s">
        <v>37</v>
      </c>
      <c r="P84">
        <v>6.7730000000000004E-5</v>
      </c>
      <c r="Q84" s="25">
        <f t="shared" si="3"/>
        <v>4.1692189243936388</v>
      </c>
      <c r="R84" s="4">
        <v>2.42</v>
      </c>
      <c r="S84" s="6">
        <v>18</v>
      </c>
      <c r="T84" s="27">
        <f t="shared" si="5"/>
        <v>1.7492189243936389</v>
      </c>
      <c r="U84" s="27">
        <f t="shared" si="4"/>
        <v>0.31732388480107143</v>
      </c>
      <c r="V84" s="13">
        <v>236.23</v>
      </c>
      <c r="W84" s="6">
        <v>4</v>
      </c>
      <c r="X84" s="6">
        <v>1</v>
      </c>
      <c r="Y84" s="6">
        <v>55.12</v>
      </c>
      <c r="Z84" s="6">
        <v>0</v>
      </c>
    </row>
    <row r="85" spans="1:26" s="24" customFormat="1" ht="36.700000000000003" x14ac:dyDescent="0.25">
      <c r="A85" s="24" t="s">
        <v>70</v>
      </c>
      <c r="B85" s="24" t="s">
        <v>145</v>
      </c>
      <c r="C85" s="33" t="s">
        <v>146</v>
      </c>
      <c r="D85" s="34">
        <v>1.4999999999999999E-2</v>
      </c>
      <c r="E85" s="9" t="s">
        <v>37</v>
      </c>
      <c r="F85" s="9" t="s">
        <v>37</v>
      </c>
      <c r="G85" s="9" t="s">
        <v>37</v>
      </c>
      <c r="H85" s="9" t="s">
        <v>37</v>
      </c>
      <c r="I85" s="9" t="s">
        <v>37</v>
      </c>
      <c r="J85" s="34">
        <v>2.3E-2</v>
      </c>
      <c r="K85" s="9" t="s">
        <v>37</v>
      </c>
      <c r="L85" s="9" t="s">
        <v>37</v>
      </c>
      <c r="M85" s="9" t="s">
        <v>37</v>
      </c>
      <c r="N85" s="9" t="s">
        <v>37</v>
      </c>
      <c r="O85" s="9" t="s">
        <v>37</v>
      </c>
      <c r="P85" s="24">
        <v>1.4999999999999999E-8</v>
      </c>
      <c r="Q85" s="25">
        <f t="shared" si="3"/>
        <v>7.8239087409443187</v>
      </c>
      <c r="R85" s="34">
        <v>7.39</v>
      </c>
      <c r="S85" s="34">
        <v>39</v>
      </c>
      <c r="T85" s="27">
        <f t="shared" si="5"/>
        <v>0.43390874094431897</v>
      </c>
      <c r="U85" s="27">
        <f t="shared" si="4"/>
        <v>0.27483987115624914</v>
      </c>
      <c r="V85" s="35">
        <v>537.1</v>
      </c>
      <c r="W85" s="34">
        <v>4</v>
      </c>
      <c r="X85" s="34">
        <v>1</v>
      </c>
      <c r="Y85" s="34">
        <v>45.59</v>
      </c>
      <c r="Z85" s="34">
        <v>9</v>
      </c>
    </row>
    <row r="86" spans="1:26" s="24" customFormat="1" ht="24.45" x14ac:dyDescent="0.25">
      <c r="A86" s="24" t="s">
        <v>70</v>
      </c>
      <c r="B86" s="24" t="s">
        <v>145</v>
      </c>
      <c r="C86" s="33" t="s">
        <v>148</v>
      </c>
      <c r="D86" s="9" t="s">
        <v>37</v>
      </c>
      <c r="E86" s="9" t="s">
        <v>37</v>
      </c>
      <c r="F86" s="9" t="s">
        <v>37</v>
      </c>
      <c r="G86" s="9" t="s">
        <v>37</v>
      </c>
      <c r="H86" s="9" t="s">
        <v>37</v>
      </c>
      <c r="I86" s="9" t="s">
        <v>37</v>
      </c>
      <c r="J86" s="9" t="s">
        <v>37</v>
      </c>
      <c r="K86" s="9" t="s">
        <v>37</v>
      </c>
      <c r="L86" s="9" t="s">
        <v>37</v>
      </c>
      <c r="M86" s="9" t="s">
        <v>37</v>
      </c>
      <c r="N86" s="9" t="s">
        <v>37</v>
      </c>
      <c r="O86" s="34">
        <v>1.17</v>
      </c>
      <c r="P86" s="24">
        <v>1.17E-6</v>
      </c>
      <c r="Q86" s="25">
        <f t="shared" si="3"/>
        <v>5.9318141382538387</v>
      </c>
      <c r="R86" s="34">
        <v>5.81</v>
      </c>
      <c r="S86" s="34">
        <v>43</v>
      </c>
      <c r="T86" s="27">
        <f t="shared" si="5"/>
        <v>0.12181413825383913</v>
      </c>
      <c r="U86" s="27">
        <f t="shared" si="4"/>
        <v>0.18899035742808745</v>
      </c>
      <c r="V86" s="35">
        <v>589.62</v>
      </c>
      <c r="W86" s="34">
        <v>8</v>
      </c>
      <c r="X86" s="34">
        <v>1</v>
      </c>
      <c r="Y86" s="34">
        <v>80.569999999999993</v>
      </c>
      <c r="Z86" s="34">
        <v>8</v>
      </c>
    </row>
    <row r="87" spans="1:26" s="24" customFormat="1" ht="36.700000000000003" x14ac:dyDescent="0.25">
      <c r="A87" s="24" t="s">
        <v>70</v>
      </c>
      <c r="B87" s="24" t="s">
        <v>145</v>
      </c>
      <c r="C87" s="33" t="s">
        <v>149</v>
      </c>
      <c r="D87" s="9" t="s">
        <v>37</v>
      </c>
      <c r="E87" s="9" t="s">
        <v>37</v>
      </c>
      <c r="F87" s="9" t="s">
        <v>37</v>
      </c>
      <c r="G87" s="9" t="s">
        <v>37</v>
      </c>
      <c r="H87" s="9" t="s">
        <v>37</v>
      </c>
      <c r="I87" s="9" t="s">
        <v>37</v>
      </c>
      <c r="J87" s="9" t="s">
        <v>37</v>
      </c>
      <c r="K87" s="9" t="s">
        <v>37</v>
      </c>
      <c r="L87" s="9" t="s">
        <v>37</v>
      </c>
      <c r="M87" s="9" t="s">
        <v>37</v>
      </c>
      <c r="N87" s="9" t="s">
        <v>37</v>
      </c>
      <c r="O87" s="29" t="s">
        <v>167</v>
      </c>
      <c r="P87" s="24">
        <v>2.0000000000000001E-9</v>
      </c>
      <c r="Q87" s="25">
        <f t="shared" si="3"/>
        <v>8.6989700043360187</v>
      </c>
      <c r="R87" s="34">
        <v>-1.19</v>
      </c>
      <c r="S87" s="34">
        <v>40</v>
      </c>
      <c r="T87" s="27">
        <f t="shared" si="5"/>
        <v>9.8889700043360182</v>
      </c>
      <c r="U87" s="27">
        <f t="shared" si="4"/>
        <v>0.29793972264850865</v>
      </c>
      <c r="V87" s="35">
        <v>558.55999999999995</v>
      </c>
      <c r="W87" s="34">
        <v>12</v>
      </c>
      <c r="X87" s="34">
        <v>6</v>
      </c>
      <c r="Y87" s="34">
        <v>193.73</v>
      </c>
      <c r="Z87" s="34">
        <v>4</v>
      </c>
    </row>
    <row r="88" spans="1:26" s="24" customFormat="1" ht="24.45" x14ac:dyDescent="0.25">
      <c r="A88" s="24" t="s">
        <v>70</v>
      </c>
      <c r="B88" s="24" t="s">
        <v>145</v>
      </c>
      <c r="C88" s="33" t="s">
        <v>151</v>
      </c>
      <c r="D88" s="34" t="s">
        <v>152</v>
      </c>
      <c r="E88" s="9" t="s">
        <v>37</v>
      </c>
      <c r="F88" s="29" t="s">
        <v>37</v>
      </c>
      <c r="G88" s="29" t="s">
        <v>37</v>
      </c>
      <c r="H88" s="29" t="s">
        <v>37</v>
      </c>
      <c r="I88" s="9" t="s">
        <v>37</v>
      </c>
      <c r="J88" s="29" t="s">
        <v>37</v>
      </c>
      <c r="K88" s="29" t="s">
        <v>37</v>
      </c>
      <c r="L88" s="29" t="s">
        <v>37</v>
      </c>
      <c r="M88" s="29" t="s">
        <v>37</v>
      </c>
      <c r="N88" s="29" t="s">
        <v>37</v>
      </c>
      <c r="O88" s="29" t="s">
        <v>37</v>
      </c>
      <c r="P88" s="24">
        <v>1.208E-5</v>
      </c>
      <c r="Q88" s="25">
        <f t="shared" si="3"/>
        <v>4.9179330657148874</v>
      </c>
      <c r="R88" s="34">
        <v>5.77</v>
      </c>
      <c r="S88" s="34">
        <v>37</v>
      </c>
      <c r="T88" s="27">
        <f t="shared" si="5"/>
        <v>-0.85206693428511215</v>
      </c>
      <c r="U88" s="27">
        <f t="shared" si="4"/>
        <v>0.18209644054133503</v>
      </c>
      <c r="V88" s="35">
        <v>517.46</v>
      </c>
      <c r="W88" s="6">
        <v>9</v>
      </c>
      <c r="X88" s="6">
        <v>0</v>
      </c>
      <c r="Y88" s="6">
        <v>102.25</v>
      </c>
      <c r="Z88" s="6">
        <v>8</v>
      </c>
    </row>
    <row r="89" spans="1:26" ht="24.45" x14ac:dyDescent="0.25">
      <c r="A89" s="1" t="s">
        <v>70</v>
      </c>
      <c r="B89" s="1" t="s">
        <v>145</v>
      </c>
      <c r="C89" s="14" t="s">
        <v>153</v>
      </c>
      <c r="D89" s="29" t="s">
        <v>37</v>
      </c>
      <c r="E89" s="9" t="s">
        <v>37</v>
      </c>
      <c r="F89" s="29" t="s">
        <v>37</v>
      </c>
      <c r="G89" s="29" t="s">
        <v>37</v>
      </c>
      <c r="H89" s="29" t="s">
        <v>37</v>
      </c>
      <c r="I89" s="9" t="s">
        <v>37</v>
      </c>
      <c r="J89" s="29" t="s">
        <v>37</v>
      </c>
      <c r="K89" s="29" t="s">
        <v>37</v>
      </c>
      <c r="L89" s="29" t="s">
        <v>37</v>
      </c>
      <c r="M89" s="29" t="s">
        <v>37</v>
      </c>
      <c r="N89" s="29" t="s">
        <v>37</v>
      </c>
      <c r="O89" s="34" t="s">
        <v>154</v>
      </c>
      <c r="P89" s="24">
        <v>2.0700000000000001E-6</v>
      </c>
      <c r="Q89" s="25">
        <f t="shared" si="3"/>
        <v>5.6840296545430826</v>
      </c>
      <c r="R89" s="4">
        <v>0.61</v>
      </c>
      <c r="S89" s="6">
        <v>35</v>
      </c>
      <c r="T89" s="27">
        <f t="shared" si="5"/>
        <v>5.0740296545430823</v>
      </c>
      <c r="U89" s="27">
        <f t="shared" si="4"/>
        <v>0.22248916076354353</v>
      </c>
      <c r="V89" s="13">
        <v>483.5</v>
      </c>
      <c r="W89" s="6">
        <v>11</v>
      </c>
      <c r="X89" s="6">
        <v>1</v>
      </c>
      <c r="Y89" s="6">
        <v>104.54</v>
      </c>
      <c r="Z89" s="6">
        <v>6</v>
      </c>
    </row>
    <row r="90" spans="1:26" ht="24.45" x14ac:dyDescent="0.25">
      <c r="A90" s="1" t="s">
        <v>70</v>
      </c>
      <c r="B90" s="1" t="s">
        <v>145</v>
      </c>
      <c r="C90" s="33" t="s">
        <v>156</v>
      </c>
      <c r="D90" s="29" t="s">
        <v>37</v>
      </c>
      <c r="E90" s="9" t="s">
        <v>37</v>
      </c>
      <c r="F90" s="29" t="s">
        <v>37</v>
      </c>
      <c r="G90" s="29" t="s">
        <v>37</v>
      </c>
      <c r="H90" s="29" t="s">
        <v>37</v>
      </c>
      <c r="I90" s="9" t="s">
        <v>37</v>
      </c>
      <c r="J90" s="29" t="s">
        <v>37</v>
      </c>
      <c r="K90" s="29" t="s">
        <v>37</v>
      </c>
      <c r="L90" s="29" t="s">
        <v>37</v>
      </c>
      <c r="M90" s="29" t="s">
        <v>37</v>
      </c>
      <c r="N90" s="29" t="s">
        <v>37</v>
      </c>
      <c r="O90" s="6" t="s">
        <v>155</v>
      </c>
      <c r="P90" s="24">
        <v>2.2000000000000001E-6</v>
      </c>
      <c r="Q90" s="25">
        <f t="shared" si="3"/>
        <v>5.6575773191777934</v>
      </c>
      <c r="R90" s="4">
        <v>0.38</v>
      </c>
      <c r="S90" s="6">
        <v>33</v>
      </c>
      <c r="T90" s="6">
        <f t="shared" si="5"/>
        <v>5.2775773191777935</v>
      </c>
      <c r="U90" s="6">
        <f t="shared" si="4"/>
        <v>0.23487517961435084</v>
      </c>
      <c r="V90" s="13">
        <v>453.48</v>
      </c>
      <c r="W90" s="6">
        <v>10</v>
      </c>
      <c r="X90" s="6">
        <v>1</v>
      </c>
      <c r="Y90" s="6">
        <v>95.31</v>
      </c>
      <c r="Z90" s="6">
        <v>5</v>
      </c>
    </row>
    <row r="91" spans="1:26" ht="24.45" x14ac:dyDescent="0.25">
      <c r="A91" s="1" t="s">
        <v>70</v>
      </c>
      <c r="B91" s="1" t="s">
        <v>145</v>
      </c>
      <c r="C91" s="14" t="s">
        <v>157</v>
      </c>
      <c r="D91" s="29" t="s">
        <v>37</v>
      </c>
      <c r="E91" s="9" t="s">
        <v>37</v>
      </c>
      <c r="F91" s="29" t="s">
        <v>37</v>
      </c>
      <c r="G91" s="29" t="s">
        <v>37</v>
      </c>
      <c r="H91" s="29" t="s">
        <v>37</v>
      </c>
      <c r="I91" s="9" t="s">
        <v>37</v>
      </c>
      <c r="J91" s="29" t="s">
        <v>37</v>
      </c>
      <c r="K91" s="29" t="s">
        <v>37</v>
      </c>
      <c r="L91" s="29" t="s">
        <v>37</v>
      </c>
      <c r="M91" s="29" t="s">
        <v>37</v>
      </c>
      <c r="N91" s="29" t="s">
        <v>37</v>
      </c>
      <c r="O91" s="6" t="s">
        <v>166</v>
      </c>
      <c r="P91" s="24">
        <v>6.0999999999999998E-7</v>
      </c>
      <c r="Q91" s="25">
        <f t="shared" si="3"/>
        <v>6.2146701649892329</v>
      </c>
      <c r="R91" s="4">
        <v>1.04</v>
      </c>
      <c r="S91" s="6">
        <v>30</v>
      </c>
      <c r="T91" s="6">
        <f t="shared" si="5"/>
        <v>5.1746701649892328</v>
      </c>
      <c r="U91" s="6">
        <f t="shared" si="4"/>
        <v>0.28380327086784163</v>
      </c>
      <c r="V91" s="13">
        <v>411.34</v>
      </c>
      <c r="W91" s="34">
        <v>10</v>
      </c>
      <c r="X91" s="34">
        <v>1</v>
      </c>
      <c r="Y91" s="34">
        <v>115.13</v>
      </c>
      <c r="Z91" s="34">
        <v>5</v>
      </c>
    </row>
    <row r="92" spans="1:26" s="24" customFormat="1" ht="61.15" x14ac:dyDescent="0.25">
      <c r="A92" s="24" t="s">
        <v>70</v>
      </c>
      <c r="B92" s="24" t="s">
        <v>145</v>
      </c>
      <c r="C92" s="33" t="s">
        <v>158</v>
      </c>
      <c r="D92" s="29" t="s">
        <v>37</v>
      </c>
      <c r="E92" s="9" t="s">
        <v>37</v>
      </c>
      <c r="F92" s="29" t="s">
        <v>37</v>
      </c>
      <c r="G92" s="29" t="s">
        <v>37</v>
      </c>
      <c r="H92" s="29" t="s">
        <v>37</v>
      </c>
      <c r="I92" s="9" t="s">
        <v>37</v>
      </c>
      <c r="J92" s="29" t="s">
        <v>37</v>
      </c>
      <c r="K92" s="29" t="s">
        <v>37</v>
      </c>
      <c r="L92" s="29" t="s">
        <v>37</v>
      </c>
      <c r="M92" s="29" t="s">
        <v>37</v>
      </c>
      <c r="N92" s="29" t="s">
        <v>37</v>
      </c>
      <c r="O92" s="34">
        <v>1.1299999999999999</v>
      </c>
      <c r="P92" s="24">
        <v>1.13E-6</v>
      </c>
      <c r="Q92" s="24">
        <f t="shared" si="3"/>
        <v>5.9469215565165801</v>
      </c>
      <c r="R92" s="34">
        <v>4.91</v>
      </c>
      <c r="S92" s="34">
        <v>64</v>
      </c>
      <c r="T92" s="34">
        <f t="shared" si="5"/>
        <v>1.0369215565165799</v>
      </c>
      <c r="U92" s="34">
        <f t="shared" si="4"/>
        <v>0.12730128956918305</v>
      </c>
      <c r="V92" s="35">
        <v>887.98</v>
      </c>
      <c r="W92" s="34">
        <v>17</v>
      </c>
      <c r="X92" s="34">
        <v>5</v>
      </c>
      <c r="Y92" s="34">
        <v>228.72</v>
      </c>
      <c r="Z92" s="34">
        <v>6</v>
      </c>
    </row>
    <row r="93" spans="1:26" s="24" customFormat="1" ht="61.15" x14ac:dyDescent="0.25">
      <c r="A93" s="24" t="s">
        <v>70</v>
      </c>
      <c r="B93" s="24" t="s">
        <v>145</v>
      </c>
      <c r="C93" s="33" t="s">
        <v>159</v>
      </c>
      <c r="D93" s="29" t="s">
        <v>37</v>
      </c>
      <c r="E93" s="9" t="s">
        <v>37</v>
      </c>
      <c r="F93" s="29" t="s">
        <v>37</v>
      </c>
      <c r="G93" s="29" t="s">
        <v>37</v>
      </c>
      <c r="H93" s="29" t="s">
        <v>37</v>
      </c>
      <c r="I93" s="9" t="s">
        <v>37</v>
      </c>
      <c r="J93" s="29" t="s">
        <v>37</v>
      </c>
      <c r="K93" s="29" t="s">
        <v>37</v>
      </c>
      <c r="L93" s="29" t="s">
        <v>37</v>
      </c>
      <c r="M93" s="29" t="s">
        <v>37</v>
      </c>
      <c r="N93" s="29" t="s">
        <v>37</v>
      </c>
      <c r="O93" s="34">
        <v>1.1100000000000001</v>
      </c>
      <c r="P93" s="24">
        <v>1.11E-6</v>
      </c>
      <c r="Q93" s="24">
        <f t="shared" si="3"/>
        <v>5.9546770212133424</v>
      </c>
      <c r="R93" s="34">
        <v>4.88</v>
      </c>
      <c r="S93" s="34">
        <v>65</v>
      </c>
      <c r="T93" s="34">
        <f t="shared" si="5"/>
        <v>1.0746770212133425</v>
      </c>
      <c r="U93" s="34">
        <f t="shared" si="4"/>
        <v>0.12550626952403507</v>
      </c>
      <c r="V93" s="35">
        <v>901.02</v>
      </c>
      <c r="W93" s="34">
        <v>17</v>
      </c>
      <c r="X93" s="34">
        <v>5</v>
      </c>
      <c r="Y93" s="34">
        <v>222.73</v>
      </c>
      <c r="Z93" s="34">
        <v>6</v>
      </c>
    </row>
    <row r="94" spans="1:26" s="24" customFormat="1" ht="61.15" x14ac:dyDescent="0.25">
      <c r="A94" s="24" t="s">
        <v>70</v>
      </c>
      <c r="B94" s="24" t="s">
        <v>145</v>
      </c>
      <c r="C94" s="33" t="s">
        <v>160</v>
      </c>
      <c r="D94" s="29" t="s">
        <v>37</v>
      </c>
      <c r="E94" s="9" t="s">
        <v>37</v>
      </c>
      <c r="F94" s="29" t="s">
        <v>37</v>
      </c>
      <c r="G94" s="29" t="s">
        <v>37</v>
      </c>
      <c r="H94" s="29" t="s">
        <v>37</v>
      </c>
      <c r="I94" s="9" t="s">
        <v>37</v>
      </c>
      <c r="J94" s="29" t="s">
        <v>37</v>
      </c>
      <c r="K94" s="29" t="s">
        <v>37</v>
      </c>
      <c r="L94" s="29" t="s">
        <v>37</v>
      </c>
      <c r="M94" s="29" t="s">
        <v>37</v>
      </c>
      <c r="N94" s="29" t="s">
        <v>37</v>
      </c>
      <c r="O94" s="34">
        <v>7.0000000000000007E-2</v>
      </c>
      <c r="P94" s="24">
        <v>7.0000000000000005E-8</v>
      </c>
      <c r="Q94" s="25">
        <f t="shared" si="3"/>
        <v>7.1549019599857431</v>
      </c>
      <c r="R94" s="34">
        <v>4.91</v>
      </c>
      <c r="S94" s="34">
        <v>69</v>
      </c>
      <c r="T94" s="34">
        <f t="shared" si="5"/>
        <v>2.2449019599857429</v>
      </c>
      <c r="U94" s="34">
        <f t="shared" si="4"/>
        <v>0.14206109688667348</v>
      </c>
      <c r="V94" s="35">
        <v>939.03</v>
      </c>
      <c r="W94" s="34">
        <v>18</v>
      </c>
      <c r="X94" s="34">
        <v>5</v>
      </c>
      <c r="Y94" s="34">
        <v>245.52</v>
      </c>
      <c r="Z94" s="34">
        <v>7</v>
      </c>
    </row>
    <row r="95" spans="1:26" s="24" customFormat="1" ht="61.15" x14ac:dyDescent="0.25">
      <c r="A95" s="24" t="s">
        <v>70</v>
      </c>
      <c r="B95" s="24" t="s">
        <v>145</v>
      </c>
      <c r="C95" s="33" t="s">
        <v>161</v>
      </c>
      <c r="D95" s="29" t="s">
        <v>37</v>
      </c>
      <c r="E95" s="9" t="s">
        <v>37</v>
      </c>
      <c r="F95" s="29" t="s">
        <v>37</v>
      </c>
      <c r="G95" s="29" t="s">
        <v>37</v>
      </c>
      <c r="H95" s="29" t="s">
        <v>37</v>
      </c>
      <c r="I95" s="9" t="s">
        <v>37</v>
      </c>
      <c r="J95" s="29" t="s">
        <v>37</v>
      </c>
      <c r="K95" s="29" t="s">
        <v>37</v>
      </c>
      <c r="L95" s="29" t="s">
        <v>37</v>
      </c>
      <c r="M95" s="29" t="s">
        <v>37</v>
      </c>
      <c r="N95" s="29" t="s">
        <v>37</v>
      </c>
      <c r="O95" s="34">
        <v>0.26</v>
      </c>
      <c r="P95" s="24">
        <v>2.6E-7</v>
      </c>
      <c r="Q95" s="25">
        <f t="shared" si="3"/>
        <v>6.5850266520291818</v>
      </c>
      <c r="R95" s="34">
        <v>4.84</v>
      </c>
      <c r="S95" s="34">
        <v>70</v>
      </c>
      <c r="T95" s="34">
        <f t="shared" si="5"/>
        <v>1.7450266520291819</v>
      </c>
      <c r="U95" s="34">
        <f t="shared" si="4"/>
        <v>0.12887837876114258</v>
      </c>
      <c r="V95" s="35">
        <v>969.05</v>
      </c>
      <c r="W95" s="34">
        <v>19</v>
      </c>
      <c r="X95" s="34">
        <v>5</v>
      </c>
      <c r="Y95" s="34">
        <v>254.75</v>
      </c>
      <c r="Z95" s="34">
        <v>8</v>
      </c>
    </row>
    <row r="96" spans="1:26" s="24" customFormat="1" ht="61.15" x14ac:dyDescent="0.25">
      <c r="A96" s="24" t="s">
        <v>70</v>
      </c>
      <c r="B96" s="24" t="s">
        <v>145</v>
      </c>
      <c r="C96" s="33" t="s">
        <v>162</v>
      </c>
      <c r="D96" s="29" t="s">
        <v>37</v>
      </c>
      <c r="E96" s="9" t="s">
        <v>37</v>
      </c>
      <c r="F96" s="29" t="s">
        <v>37</v>
      </c>
      <c r="G96" s="29" t="s">
        <v>37</v>
      </c>
      <c r="H96" s="29" t="s">
        <v>37</v>
      </c>
      <c r="I96" s="9" t="s">
        <v>37</v>
      </c>
      <c r="J96" s="29" t="s">
        <v>37</v>
      </c>
      <c r="K96" s="29" t="s">
        <v>37</v>
      </c>
      <c r="L96" s="29" t="s">
        <v>37</v>
      </c>
      <c r="M96" s="29" t="s">
        <v>37</v>
      </c>
      <c r="N96" s="29" t="s">
        <v>37</v>
      </c>
      <c r="O96" s="34">
        <v>1.06</v>
      </c>
      <c r="P96" s="24">
        <v>1.06E-6</v>
      </c>
      <c r="Q96" s="25">
        <f t="shared" si="3"/>
        <v>5.9746941347352296</v>
      </c>
      <c r="R96" s="34">
        <v>4</v>
      </c>
      <c r="S96" s="34">
        <v>68</v>
      </c>
      <c r="T96" s="34">
        <f t="shared" si="5"/>
        <v>1.9746941347352296</v>
      </c>
      <c r="U96" s="34">
        <f t="shared" si="4"/>
        <v>0.12037251418510685</v>
      </c>
      <c r="V96" s="35">
        <v>940.01</v>
      </c>
      <c r="W96" s="34">
        <v>19</v>
      </c>
      <c r="X96" s="34">
        <v>5</v>
      </c>
      <c r="Y96" s="34">
        <v>258.41000000000003</v>
      </c>
      <c r="Z96" s="34">
        <v>7</v>
      </c>
    </row>
    <row r="97" spans="1:27" s="24" customFormat="1" ht="61.15" x14ac:dyDescent="0.25">
      <c r="A97" s="24" t="s">
        <v>70</v>
      </c>
      <c r="B97" s="24" t="s">
        <v>145</v>
      </c>
      <c r="C97" s="33" t="s">
        <v>163</v>
      </c>
      <c r="D97" s="29" t="s">
        <v>37</v>
      </c>
      <c r="E97" s="9" t="s">
        <v>37</v>
      </c>
      <c r="F97" s="29" t="s">
        <v>37</v>
      </c>
      <c r="G97" s="29" t="s">
        <v>37</v>
      </c>
      <c r="H97" s="29" t="s">
        <v>37</v>
      </c>
      <c r="I97" s="9" t="s">
        <v>37</v>
      </c>
      <c r="J97" s="29" t="s">
        <v>37</v>
      </c>
      <c r="K97" s="29" t="s">
        <v>37</v>
      </c>
      <c r="L97" s="29" t="s">
        <v>37</v>
      </c>
      <c r="M97" s="29" t="s">
        <v>37</v>
      </c>
      <c r="N97" s="29" t="s">
        <v>37</v>
      </c>
      <c r="O97" s="34">
        <v>8.67</v>
      </c>
      <c r="P97" s="24">
        <v>8.67E-6</v>
      </c>
      <c r="Q97" s="25">
        <f t="shared" si="3"/>
        <v>5.0619809025237901</v>
      </c>
      <c r="R97" s="34">
        <v>4.96</v>
      </c>
      <c r="S97" s="34">
        <v>66</v>
      </c>
      <c r="T97" s="34">
        <f t="shared" si="5"/>
        <v>0.10198090252379011</v>
      </c>
      <c r="U97" s="34">
        <f t="shared" si="4"/>
        <v>0.10507445206753929</v>
      </c>
      <c r="V97" s="35">
        <v>923.11</v>
      </c>
      <c r="W97" s="34">
        <v>17</v>
      </c>
      <c r="X97" s="34">
        <v>5</v>
      </c>
      <c r="Y97" s="34">
        <v>222.73</v>
      </c>
      <c r="Z97" s="34">
        <v>10</v>
      </c>
    </row>
    <row r="98" spans="1:27" s="24" customFormat="1" ht="61.15" x14ac:dyDescent="0.25">
      <c r="A98" s="24" t="s">
        <v>70</v>
      </c>
      <c r="B98" s="24" t="s">
        <v>145</v>
      </c>
      <c r="C98" s="33" t="s">
        <v>164</v>
      </c>
      <c r="D98" s="29" t="s">
        <v>37</v>
      </c>
      <c r="E98" s="9" t="s">
        <v>37</v>
      </c>
      <c r="F98" s="29" t="s">
        <v>37</v>
      </c>
      <c r="G98" s="29" t="s">
        <v>37</v>
      </c>
      <c r="H98" s="29" t="s">
        <v>37</v>
      </c>
      <c r="I98" s="9" t="s">
        <v>37</v>
      </c>
      <c r="J98" s="29" t="s">
        <v>37</v>
      </c>
      <c r="K98" s="29" t="s">
        <v>37</v>
      </c>
      <c r="L98" s="29" t="s">
        <v>37</v>
      </c>
      <c r="M98" s="29" t="s">
        <v>37</v>
      </c>
      <c r="N98" s="29" t="s">
        <v>37</v>
      </c>
      <c r="O98" s="34" t="s">
        <v>165</v>
      </c>
      <c r="P98" s="24">
        <v>2.9999999999999997E-8</v>
      </c>
      <c r="Q98" s="25">
        <f t="shared" si="3"/>
        <v>7.5228787452803374</v>
      </c>
      <c r="R98" s="34">
        <v>5.2</v>
      </c>
      <c r="S98" s="34">
        <v>69</v>
      </c>
      <c r="T98" s="34">
        <f t="shared" si="5"/>
        <v>2.3228787452803372</v>
      </c>
      <c r="U98" s="34">
        <f t="shared" si="4"/>
        <v>0.14936730262368209</v>
      </c>
      <c r="V98" s="35">
        <v>955.11</v>
      </c>
      <c r="W98" s="6">
        <v>17</v>
      </c>
      <c r="X98" s="6">
        <v>5</v>
      </c>
      <c r="Y98" s="6">
        <v>222.73</v>
      </c>
      <c r="Z98" s="6">
        <v>7</v>
      </c>
    </row>
    <row r="99" spans="1:27" s="24" customFormat="1" ht="24.45" x14ac:dyDescent="0.25">
      <c r="A99" s="24" t="s">
        <v>70</v>
      </c>
      <c r="B99" s="24" t="s">
        <v>145</v>
      </c>
      <c r="C99" s="33" t="s">
        <v>169</v>
      </c>
      <c r="D99" s="29" t="s">
        <v>37</v>
      </c>
      <c r="E99" s="9" t="s">
        <v>37</v>
      </c>
      <c r="F99" s="29" t="s">
        <v>37</v>
      </c>
      <c r="G99" s="29" t="s">
        <v>37</v>
      </c>
      <c r="H99" s="29" t="s">
        <v>37</v>
      </c>
      <c r="I99" s="9" t="s">
        <v>37</v>
      </c>
      <c r="J99" s="29" t="s">
        <v>37</v>
      </c>
      <c r="K99" s="29" t="s">
        <v>37</v>
      </c>
      <c r="L99" s="29" t="s">
        <v>37</v>
      </c>
      <c r="M99" s="29" t="s">
        <v>37</v>
      </c>
      <c r="N99" s="29" t="s">
        <v>37</v>
      </c>
      <c r="O99" s="34" t="s">
        <v>170</v>
      </c>
      <c r="P99" s="24">
        <v>1.4000000000000001E-7</v>
      </c>
      <c r="Q99" s="25">
        <f t="shared" si="3"/>
        <v>6.8538719643217618</v>
      </c>
      <c r="R99" s="34">
        <v>-1.39</v>
      </c>
      <c r="S99" s="34">
        <v>29</v>
      </c>
      <c r="T99" s="34">
        <f t="shared" si="5"/>
        <v>8.2438719643217624</v>
      </c>
      <c r="U99" s="34">
        <f t="shared" si="4"/>
        <v>0.32378636521106258</v>
      </c>
      <c r="V99" s="35">
        <v>405.4</v>
      </c>
      <c r="W99" s="6">
        <v>7</v>
      </c>
      <c r="X99" s="6">
        <v>2</v>
      </c>
      <c r="Y99" s="6">
        <v>96.1</v>
      </c>
      <c r="Z99" s="6">
        <v>4</v>
      </c>
    </row>
    <row r="100" spans="1:27" ht="24.45" x14ac:dyDescent="0.25">
      <c r="A100" s="1" t="s">
        <v>70</v>
      </c>
      <c r="B100" s="1" t="s">
        <v>145</v>
      </c>
      <c r="C100" s="14" t="s">
        <v>171</v>
      </c>
      <c r="D100" s="29" t="s">
        <v>37</v>
      </c>
      <c r="E100" s="9" t="s">
        <v>37</v>
      </c>
      <c r="F100" s="29" t="s">
        <v>37</v>
      </c>
      <c r="G100" s="29" t="s">
        <v>37</v>
      </c>
      <c r="H100" s="29" t="s">
        <v>37</v>
      </c>
      <c r="I100" s="9" t="s">
        <v>37</v>
      </c>
      <c r="J100" s="29" t="s">
        <v>37</v>
      </c>
      <c r="K100" s="29" t="s">
        <v>37</v>
      </c>
      <c r="L100" s="29" t="s">
        <v>37</v>
      </c>
      <c r="M100" s="29" t="s">
        <v>37</v>
      </c>
      <c r="N100" s="29" t="s">
        <v>37</v>
      </c>
      <c r="O100" s="6" t="s">
        <v>170</v>
      </c>
      <c r="P100" s="24">
        <v>1.4000000000000001E-7</v>
      </c>
      <c r="Q100" s="25">
        <f t="shared" si="3"/>
        <v>6.8538719643217618</v>
      </c>
      <c r="R100" s="4">
        <v>1.96</v>
      </c>
      <c r="S100" s="6">
        <v>30</v>
      </c>
      <c r="T100" s="34">
        <f t="shared" si="5"/>
        <v>4.8938719643217619</v>
      </c>
      <c r="U100" s="34">
        <f t="shared" si="4"/>
        <v>0.3129934863706938</v>
      </c>
      <c r="V100" s="13">
        <v>432.52</v>
      </c>
      <c r="W100" s="34">
        <v>7</v>
      </c>
      <c r="X100" s="34">
        <v>2</v>
      </c>
      <c r="Y100" s="34">
        <v>113.2</v>
      </c>
      <c r="Z100" s="34">
        <v>4</v>
      </c>
    </row>
    <row r="101" spans="1:27" s="24" customFormat="1" ht="48.9" x14ac:dyDescent="0.25">
      <c r="A101" s="24" t="s">
        <v>70</v>
      </c>
      <c r="B101" s="24" t="s">
        <v>145</v>
      </c>
      <c r="C101" s="33" t="s">
        <v>172</v>
      </c>
      <c r="D101" s="29" t="s">
        <v>37</v>
      </c>
      <c r="E101" s="9" t="s">
        <v>37</v>
      </c>
      <c r="F101" s="29" t="s">
        <v>37</v>
      </c>
      <c r="G101" s="29" t="s">
        <v>37</v>
      </c>
      <c r="H101" s="29" t="s">
        <v>37</v>
      </c>
      <c r="I101" s="9" t="s">
        <v>37</v>
      </c>
      <c r="J101" s="29" t="s">
        <v>37</v>
      </c>
      <c r="K101" s="29" t="s">
        <v>37</v>
      </c>
      <c r="L101" s="29" t="s">
        <v>37</v>
      </c>
      <c r="M101" s="29" t="s">
        <v>37</v>
      </c>
      <c r="N101" s="34">
        <v>39.090000000000003</v>
      </c>
      <c r="O101" s="29" t="s">
        <v>37</v>
      </c>
      <c r="P101" s="24">
        <v>3.909E-5</v>
      </c>
      <c r="Q101" s="25">
        <f t="shared" si="3"/>
        <v>4.4079343295677527</v>
      </c>
      <c r="R101" s="34">
        <v>2.52</v>
      </c>
      <c r="S101" s="34">
        <v>67</v>
      </c>
      <c r="T101" s="34">
        <f t="shared" si="5"/>
        <v>1.8879343295677526</v>
      </c>
      <c r="U101" s="34">
        <f t="shared" si="4"/>
        <v>9.0132388529967494E-2</v>
      </c>
      <c r="V101" s="35">
        <v>818.71</v>
      </c>
      <c r="W101" s="6">
        <v>14</v>
      </c>
      <c r="X101" s="6">
        <v>1</v>
      </c>
      <c r="Y101" s="6">
        <v>185.75</v>
      </c>
      <c r="Z101" s="6">
        <v>11</v>
      </c>
    </row>
    <row r="102" spans="1:27" ht="24.45" x14ac:dyDescent="0.25">
      <c r="A102" s="1" t="s">
        <v>70</v>
      </c>
      <c r="B102" s="1" t="s">
        <v>145</v>
      </c>
      <c r="C102" s="14" t="s">
        <v>173</v>
      </c>
      <c r="D102" s="6">
        <v>0.18</v>
      </c>
      <c r="E102" s="9" t="s">
        <v>37</v>
      </c>
      <c r="F102" s="29" t="s">
        <v>37</v>
      </c>
      <c r="G102" s="29" t="s">
        <v>37</v>
      </c>
      <c r="H102" s="29" t="s">
        <v>37</v>
      </c>
      <c r="I102" s="9" t="s">
        <v>37</v>
      </c>
      <c r="J102" s="29" t="s">
        <v>37</v>
      </c>
      <c r="K102" s="29" t="s">
        <v>37</v>
      </c>
      <c r="L102" s="29" t="s">
        <v>37</v>
      </c>
      <c r="M102" s="29" t="s">
        <v>37</v>
      </c>
      <c r="N102" s="29" t="s">
        <v>37</v>
      </c>
      <c r="O102" s="29" t="s">
        <v>37</v>
      </c>
      <c r="P102" s="24">
        <v>1.8E-7</v>
      </c>
      <c r="Q102" s="25">
        <f t="shared" si="3"/>
        <v>6.7447274948966935</v>
      </c>
      <c r="R102" s="4">
        <v>-1.94</v>
      </c>
      <c r="S102" s="6">
        <v>24</v>
      </c>
      <c r="T102" s="34">
        <f t="shared" si="5"/>
        <v>8.684727494896693</v>
      </c>
      <c r="U102" s="34">
        <f t="shared" si="4"/>
        <v>0.38501152783368631</v>
      </c>
      <c r="V102" s="13">
        <v>332.33</v>
      </c>
      <c r="W102" s="6">
        <v>7</v>
      </c>
      <c r="X102" s="6">
        <v>2</v>
      </c>
      <c r="Y102" s="6">
        <v>99.76</v>
      </c>
      <c r="Z102" s="6">
        <v>3</v>
      </c>
    </row>
    <row r="103" spans="1:27" ht="24.45" x14ac:dyDescent="0.25">
      <c r="A103" s="1" t="s">
        <v>70</v>
      </c>
      <c r="B103" s="1" t="s">
        <v>145</v>
      </c>
      <c r="C103" s="14" t="s">
        <v>174</v>
      </c>
      <c r="D103" s="6">
        <v>0.17</v>
      </c>
      <c r="E103" s="9" t="s">
        <v>37</v>
      </c>
      <c r="F103" s="29" t="s">
        <v>37</v>
      </c>
      <c r="G103" s="29" t="s">
        <v>37</v>
      </c>
      <c r="H103" s="29" t="s">
        <v>37</v>
      </c>
      <c r="I103" s="9" t="s">
        <v>37</v>
      </c>
      <c r="J103" s="29" t="s">
        <v>37</v>
      </c>
      <c r="K103" s="29" t="s">
        <v>37</v>
      </c>
      <c r="L103" s="29" t="s">
        <v>37</v>
      </c>
      <c r="M103" s="29" t="s">
        <v>37</v>
      </c>
      <c r="N103" s="29" t="s">
        <v>37</v>
      </c>
      <c r="O103" s="29" t="s">
        <v>37</v>
      </c>
      <c r="P103" s="24">
        <v>1.6999999999999999E-7</v>
      </c>
      <c r="Q103" s="25">
        <f t="shared" si="3"/>
        <v>6.7695510786217259</v>
      </c>
      <c r="R103" s="4">
        <v>-1.37</v>
      </c>
      <c r="S103" s="6">
        <v>25</v>
      </c>
      <c r="T103" s="34">
        <f t="shared" si="5"/>
        <v>8.1395510786217251</v>
      </c>
      <c r="U103" s="34">
        <f t="shared" si="4"/>
        <v>0.3709713991084706</v>
      </c>
      <c r="V103" s="13">
        <v>349.34</v>
      </c>
      <c r="W103" s="6">
        <v>6</v>
      </c>
      <c r="X103" s="6">
        <v>2</v>
      </c>
      <c r="Y103" s="6">
        <v>86.87</v>
      </c>
      <c r="Z103" s="6">
        <v>3</v>
      </c>
    </row>
    <row r="104" spans="1:27" ht="24.45" x14ac:dyDescent="0.25">
      <c r="A104" s="1" t="s">
        <v>70</v>
      </c>
      <c r="B104" s="1" t="s">
        <v>145</v>
      </c>
      <c r="C104" s="14" t="s">
        <v>175</v>
      </c>
      <c r="D104" s="6" t="s">
        <v>176</v>
      </c>
      <c r="E104" s="9" t="s">
        <v>37</v>
      </c>
      <c r="F104" s="29" t="s">
        <v>37</v>
      </c>
      <c r="G104" s="29" t="s">
        <v>37</v>
      </c>
      <c r="H104" s="29" t="s">
        <v>37</v>
      </c>
      <c r="I104" s="9" t="s">
        <v>37</v>
      </c>
      <c r="J104" s="29" t="s">
        <v>37</v>
      </c>
      <c r="K104" s="29" t="s">
        <v>37</v>
      </c>
      <c r="L104" s="29" t="s">
        <v>37</v>
      </c>
      <c r="M104" s="29" t="s">
        <v>37</v>
      </c>
      <c r="N104" s="29" t="s">
        <v>37</v>
      </c>
      <c r="O104" s="29" t="s">
        <v>37</v>
      </c>
      <c r="P104" s="24">
        <v>8.0000000000000002E-8</v>
      </c>
      <c r="Q104" s="25">
        <f t="shared" si="3"/>
        <v>7.0969100130080562</v>
      </c>
      <c r="R104" s="4">
        <v>-0.87</v>
      </c>
      <c r="S104" s="6">
        <v>25</v>
      </c>
      <c r="T104" s="34">
        <f t="shared" si="5"/>
        <v>7.9669100130080563</v>
      </c>
      <c r="U104" s="34">
        <f t="shared" si="4"/>
        <v>0.38891066871284147</v>
      </c>
      <c r="V104" s="13">
        <v>368.79</v>
      </c>
      <c r="W104" s="6">
        <v>6</v>
      </c>
      <c r="X104" s="6">
        <v>2</v>
      </c>
      <c r="Y104" s="6">
        <v>86.87</v>
      </c>
      <c r="Z104" s="6">
        <v>3</v>
      </c>
    </row>
    <row r="105" spans="1:27" ht="24.45" x14ac:dyDescent="0.25">
      <c r="A105" s="1" t="s">
        <v>70</v>
      </c>
      <c r="B105" s="1" t="s">
        <v>145</v>
      </c>
      <c r="C105" s="14" t="s">
        <v>177</v>
      </c>
      <c r="D105" s="6">
        <v>0.8</v>
      </c>
      <c r="E105" s="9" t="s">
        <v>37</v>
      </c>
      <c r="F105" s="29" t="s">
        <v>37</v>
      </c>
      <c r="G105" s="29" t="s">
        <v>37</v>
      </c>
      <c r="H105" s="29" t="s">
        <v>37</v>
      </c>
      <c r="I105" s="9" t="s">
        <v>37</v>
      </c>
      <c r="J105" s="29" t="s">
        <v>37</v>
      </c>
      <c r="K105" s="29" t="s">
        <v>37</v>
      </c>
      <c r="L105" s="29" t="s">
        <v>37</v>
      </c>
      <c r="M105" s="29" t="s">
        <v>37</v>
      </c>
      <c r="N105" s="29" t="s">
        <v>37</v>
      </c>
      <c r="O105" s="29" t="s">
        <v>37</v>
      </c>
      <c r="P105" s="24">
        <v>7.9999999999999996E-7</v>
      </c>
      <c r="Q105" s="25">
        <f t="shared" si="3"/>
        <v>6.0969100130080562</v>
      </c>
      <c r="R105" s="4">
        <v>-2.0699999999999998</v>
      </c>
      <c r="S105" s="6">
        <v>23</v>
      </c>
      <c r="T105" s="34">
        <f t="shared" si="5"/>
        <v>8.1669100130080565</v>
      </c>
      <c r="U105" s="34">
        <f t="shared" si="4"/>
        <v>0.3631637703400451</v>
      </c>
      <c r="V105" s="13">
        <v>320.32</v>
      </c>
      <c r="W105" s="6">
        <v>7</v>
      </c>
      <c r="X105" s="6">
        <v>2</v>
      </c>
      <c r="Y105" s="6">
        <v>99.76</v>
      </c>
      <c r="Z105" s="6">
        <v>3</v>
      </c>
    </row>
    <row r="106" spans="1:27" ht="24.45" x14ac:dyDescent="0.25">
      <c r="A106" s="1" t="s">
        <v>70</v>
      </c>
      <c r="B106" s="1" t="s">
        <v>145</v>
      </c>
      <c r="C106" s="14" t="s">
        <v>178</v>
      </c>
      <c r="D106" s="6" t="s">
        <v>179</v>
      </c>
      <c r="E106" s="9" t="s">
        <v>37</v>
      </c>
      <c r="F106" s="29" t="s">
        <v>37</v>
      </c>
      <c r="G106" s="29" t="s">
        <v>37</v>
      </c>
      <c r="H106" s="29" t="s">
        <v>37</v>
      </c>
      <c r="I106" s="9" t="s">
        <v>37</v>
      </c>
      <c r="J106" s="29" t="s">
        <v>37</v>
      </c>
      <c r="K106" s="29" t="s">
        <v>37</v>
      </c>
      <c r="L106" s="29" t="s">
        <v>37</v>
      </c>
      <c r="M106" s="29" t="s">
        <v>37</v>
      </c>
      <c r="N106" s="29" t="s">
        <v>37</v>
      </c>
      <c r="O106" s="29" t="s">
        <v>37</v>
      </c>
      <c r="P106" s="24">
        <v>8.9999999999999999E-8</v>
      </c>
      <c r="Q106" s="25">
        <f t="shared" si="3"/>
        <v>7.0457574905606748</v>
      </c>
      <c r="R106" s="4">
        <v>-1.39</v>
      </c>
      <c r="S106" s="6">
        <v>25</v>
      </c>
      <c r="T106" s="34">
        <f t="shared" si="5"/>
        <v>8.4357574905606754</v>
      </c>
      <c r="U106" s="34">
        <f t="shared" si="4"/>
        <v>0.38610751048272501</v>
      </c>
      <c r="V106" s="13">
        <v>348.38</v>
      </c>
      <c r="W106" s="34">
        <v>7</v>
      </c>
      <c r="X106" s="34">
        <v>2</v>
      </c>
      <c r="Y106" s="34">
        <v>99.76</v>
      </c>
      <c r="Z106" s="34">
        <v>4</v>
      </c>
    </row>
    <row r="107" spans="1:27" s="24" customFormat="1" ht="24.45" x14ac:dyDescent="0.25">
      <c r="A107" s="24" t="s">
        <v>70</v>
      </c>
      <c r="B107" s="24" t="s">
        <v>145</v>
      </c>
      <c r="C107" s="33" t="s">
        <v>180</v>
      </c>
      <c r="D107" s="34">
        <v>0.32</v>
      </c>
      <c r="E107" s="9" t="s">
        <v>37</v>
      </c>
      <c r="F107" s="29" t="s">
        <v>37</v>
      </c>
      <c r="G107" s="29" t="s">
        <v>37</v>
      </c>
      <c r="H107" s="29" t="s">
        <v>37</v>
      </c>
      <c r="I107" s="9" t="s">
        <v>37</v>
      </c>
      <c r="J107" s="29" t="s">
        <v>37</v>
      </c>
      <c r="K107" s="29" t="s">
        <v>37</v>
      </c>
      <c r="L107" s="29" t="s">
        <v>37</v>
      </c>
      <c r="M107" s="29" t="s">
        <v>37</v>
      </c>
      <c r="N107" s="29" t="s">
        <v>37</v>
      </c>
      <c r="O107" s="29" t="s">
        <v>37</v>
      </c>
      <c r="P107" s="24">
        <v>3.2000000000000001E-7</v>
      </c>
      <c r="Q107" s="25">
        <f t="shared" si="3"/>
        <v>6.4948500216800937</v>
      </c>
      <c r="R107" s="34">
        <v>-0.45</v>
      </c>
      <c r="S107" s="34">
        <v>29</v>
      </c>
      <c r="T107" s="34">
        <f t="shared" si="5"/>
        <v>6.9448500216800939</v>
      </c>
      <c r="U107" s="34">
        <f t="shared" si="4"/>
        <v>0.30682567343799066</v>
      </c>
      <c r="V107" s="35">
        <v>404.35</v>
      </c>
      <c r="W107" s="34">
        <v>7</v>
      </c>
      <c r="X107" s="34">
        <v>2</v>
      </c>
      <c r="Y107" s="34">
        <v>99.76</v>
      </c>
      <c r="Z107" s="34">
        <v>3</v>
      </c>
    </row>
    <row r="108" spans="1:27" s="24" customFormat="1" ht="24.45" x14ac:dyDescent="0.25">
      <c r="A108" s="24" t="s">
        <v>70</v>
      </c>
      <c r="B108" s="24" t="s">
        <v>145</v>
      </c>
      <c r="C108" s="33" t="s">
        <v>181</v>
      </c>
      <c r="D108" s="34">
        <v>0.59</v>
      </c>
      <c r="E108" s="9" t="s">
        <v>37</v>
      </c>
      <c r="F108" s="29" t="s">
        <v>37</v>
      </c>
      <c r="G108" s="29" t="s">
        <v>37</v>
      </c>
      <c r="H108" s="29" t="s">
        <v>37</v>
      </c>
      <c r="I108" s="9" t="s">
        <v>37</v>
      </c>
      <c r="J108" s="29" t="s">
        <v>37</v>
      </c>
      <c r="K108" s="29" t="s">
        <v>37</v>
      </c>
      <c r="L108" s="29" t="s">
        <v>37</v>
      </c>
      <c r="M108" s="29" t="s">
        <v>37</v>
      </c>
      <c r="N108" s="29" t="s">
        <v>37</v>
      </c>
      <c r="O108" s="29" t="s">
        <v>37</v>
      </c>
      <c r="P108" s="24">
        <v>5.8999999999999996E-7</v>
      </c>
      <c r="Q108" s="25">
        <f t="shared" si="3"/>
        <v>6.2291479883578562</v>
      </c>
      <c r="R108" s="34">
        <v>0.12</v>
      </c>
      <c r="S108" s="34">
        <v>30</v>
      </c>
      <c r="T108" s="34">
        <f t="shared" si="5"/>
        <v>6.1091479883578561</v>
      </c>
      <c r="U108" s="34">
        <f t="shared" si="4"/>
        <v>0.28446442480167544</v>
      </c>
      <c r="V108" s="35">
        <v>421.35</v>
      </c>
      <c r="W108" s="6">
        <v>6</v>
      </c>
      <c r="X108" s="6">
        <v>2</v>
      </c>
      <c r="Y108" s="6">
        <v>86.87</v>
      </c>
      <c r="Z108" s="6">
        <v>3</v>
      </c>
    </row>
    <row r="109" spans="1:27" ht="36.700000000000003" x14ac:dyDescent="0.25">
      <c r="A109" s="47" t="s">
        <v>70</v>
      </c>
      <c r="B109" s="47" t="s">
        <v>145</v>
      </c>
      <c r="C109" s="48" t="s">
        <v>289</v>
      </c>
      <c r="D109" s="49" t="s">
        <v>37</v>
      </c>
      <c r="E109" s="49" t="s">
        <v>37</v>
      </c>
      <c r="F109" s="50" t="s">
        <v>37</v>
      </c>
      <c r="G109" s="50" t="s">
        <v>37</v>
      </c>
      <c r="H109" s="50" t="s">
        <v>37</v>
      </c>
      <c r="I109" s="49" t="s">
        <v>37</v>
      </c>
      <c r="J109" s="50" t="s">
        <v>37</v>
      </c>
      <c r="K109" s="50" t="s">
        <v>37</v>
      </c>
      <c r="L109" s="50" t="s">
        <v>37</v>
      </c>
      <c r="M109" s="50" t="s">
        <v>37</v>
      </c>
      <c r="N109" s="51" t="s">
        <v>290</v>
      </c>
      <c r="O109" s="50" t="s">
        <v>37</v>
      </c>
      <c r="P109" s="47">
        <v>8.9999999999999999E-10</v>
      </c>
      <c r="Q109" s="52">
        <f t="shared" si="3"/>
        <v>9.0457574905606748</v>
      </c>
      <c r="R109" s="53">
        <v>4.75</v>
      </c>
      <c r="S109" s="53">
        <v>41</v>
      </c>
      <c r="T109" s="53">
        <f t="shared" si="5"/>
        <v>4.2957574905606748</v>
      </c>
      <c r="U109" s="53">
        <f t="shared" si="4"/>
        <v>0.30226067712361282</v>
      </c>
      <c r="V109" s="54">
        <v>627.54</v>
      </c>
      <c r="W109" s="53">
        <v>10</v>
      </c>
      <c r="X109" s="53">
        <v>1</v>
      </c>
      <c r="Y109" s="53">
        <v>445.19</v>
      </c>
      <c r="Z109" s="53">
        <v>12</v>
      </c>
      <c r="AA109" s="55" t="s">
        <v>293</v>
      </c>
    </row>
    <row r="110" spans="1:27" ht="36.700000000000003" x14ac:dyDescent="0.25">
      <c r="A110" s="47" t="s">
        <v>70</v>
      </c>
      <c r="B110" s="47" t="s">
        <v>145</v>
      </c>
      <c r="C110" s="48" t="s">
        <v>291</v>
      </c>
      <c r="D110" s="49" t="s">
        <v>37</v>
      </c>
      <c r="E110" s="49" t="s">
        <v>37</v>
      </c>
      <c r="F110" s="50" t="s">
        <v>37</v>
      </c>
      <c r="G110" s="50" t="s">
        <v>37</v>
      </c>
      <c r="H110" s="50" t="s">
        <v>37</v>
      </c>
      <c r="I110" s="49" t="s">
        <v>37</v>
      </c>
      <c r="J110" s="50" t="s">
        <v>37</v>
      </c>
      <c r="K110" s="50" t="s">
        <v>37</v>
      </c>
      <c r="L110" s="50" t="s">
        <v>37</v>
      </c>
      <c r="M110" s="50" t="s">
        <v>37</v>
      </c>
      <c r="N110" s="51" t="s">
        <v>292</v>
      </c>
      <c r="O110" s="56"/>
      <c r="P110" s="47">
        <v>1.6999999999999999E-9</v>
      </c>
      <c r="Q110" s="52">
        <f t="shared" si="3"/>
        <v>8.7695510786217259</v>
      </c>
      <c r="R110" s="53">
        <v>5.03</v>
      </c>
      <c r="S110" s="53">
        <v>43</v>
      </c>
      <c r="T110" s="53">
        <f t="shared" si="5"/>
        <v>3.7395510786217256</v>
      </c>
      <c r="U110" s="53">
        <f t="shared" si="4"/>
        <v>0.27940197622585505</v>
      </c>
      <c r="V110" s="54">
        <v>657.56</v>
      </c>
      <c r="W110" s="53">
        <v>11</v>
      </c>
      <c r="X110" s="53">
        <v>1</v>
      </c>
      <c r="Y110" s="53">
        <v>467.45</v>
      </c>
      <c r="Z110" s="53">
        <v>11</v>
      </c>
      <c r="AA110" s="55" t="s">
        <v>293</v>
      </c>
    </row>
    <row r="111" spans="1:27" s="24" customFormat="1" ht="28.55" x14ac:dyDescent="0.25">
      <c r="A111" s="24" t="s">
        <v>70</v>
      </c>
      <c r="B111" s="43" t="s">
        <v>182</v>
      </c>
      <c r="C111" s="33" t="s">
        <v>183</v>
      </c>
      <c r="D111" s="29" t="s">
        <v>37</v>
      </c>
      <c r="E111" s="9" t="s">
        <v>37</v>
      </c>
      <c r="F111" s="29" t="s">
        <v>37</v>
      </c>
      <c r="G111" s="29" t="s">
        <v>37</v>
      </c>
      <c r="H111" s="29" t="s">
        <v>37</v>
      </c>
      <c r="I111" s="9" t="s">
        <v>37</v>
      </c>
      <c r="J111" s="29" t="s">
        <v>37</v>
      </c>
      <c r="K111" s="29" t="s">
        <v>37</v>
      </c>
      <c r="L111" s="29" t="s">
        <v>37</v>
      </c>
      <c r="M111" s="29" t="s">
        <v>37</v>
      </c>
      <c r="N111" s="34" t="s">
        <v>184</v>
      </c>
      <c r="O111" s="29" t="s">
        <v>37</v>
      </c>
      <c r="P111" s="24">
        <v>1.0169999999999999E-5</v>
      </c>
      <c r="Q111" s="25">
        <f t="shared" ref="Q111:Q137" si="6">-LOG(P111)</f>
        <v>4.9926790470772557</v>
      </c>
      <c r="R111" s="34">
        <v>6.27</v>
      </c>
      <c r="S111" s="34">
        <v>33</v>
      </c>
      <c r="T111" s="34">
        <f t="shared" ref="T111:T150" si="7">(Q111-R111)</f>
        <v>-1.2773209529227438</v>
      </c>
      <c r="U111" s="34">
        <f t="shared" ref="U111:U150" si="8">(1.37/S111)*Q111</f>
        <v>0.20727182710593459</v>
      </c>
      <c r="V111" s="35">
        <v>491.77</v>
      </c>
      <c r="W111" s="34">
        <v>6</v>
      </c>
      <c r="X111" s="34">
        <v>4</v>
      </c>
      <c r="Y111" s="34">
        <v>118.69</v>
      </c>
      <c r="Z111" s="34">
        <v>22</v>
      </c>
    </row>
    <row r="112" spans="1:27" s="24" customFormat="1" ht="28.55" x14ac:dyDescent="0.25">
      <c r="A112" s="24" t="s">
        <v>70</v>
      </c>
      <c r="B112" s="43" t="s">
        <v>182</v>
      </c>
      <c r="C112" s="33" t="s">
        <v>185</v>
      </c>
      <c r="D112" s="29" t="s">
        <v>37</v>
      </c>
      <c r="E112" s="9" t="s">
        <v>37</v>
      </c>
      <c r="F112" s="29" t="s">
        <v>37</v>
      </c>
      <c r="G112" s="29" t="s">
        <v>37</v>
      </c>
      <c r="H112" s="29" t="s">
        <v>37</v>
      </c>
      <c r="I112" s="9" t="s">
        <v>37</v>
      </c>
      <c r="J112" s="29" t="s">
        <v>37</v>
      </c>
      <c r="K112" s="29" t="s">
        <v>37</v>
      </c>
      <c r="L112" s="29" t="s">
        <v>37</v>
      </c>
      <c r="M112" s="29" t="s">
        <v>37</v>
      </c>
      <c r="N112" s="34">
        <v>0.54</v>
      </c>
      <c r="O112" s="29" t="s">
        <v>37</v>
      </c>
      <c r="P112" s="24">
        <v>5.4000000000000002E-7</v>
      </c>
      <c r="Q112" s="25">
        <f t="shared" si="6"/>
        <v>6.2676062401770318</v>
      </c>
      <c r="R112" s="34">
        <v>2.76</v>
      </c>
      <c r="S112" s="34">
        <v>22</v>
      </c>
      <c r="T112" s="34">
        <f t="shared" si="7"/>
        <v>3.507606240177032</v>
      </c>
      <c r="U112" s="34">
        <f t="shared" si="8"/>
        <v>0.39030093404738792</v>
      </c>
      <c r="V112" s="35">
        <v>290.37</v>
      </c>
      <c r="W112" s="34">
        <v>4</v>
      </c>
      <c r="X112" s="34">
        <v>2</v>
      </c>
      <c r="Y112" s="34">
        <v>65.47</v>
      </c>
      <c r="Z112" s="34">
        <v>3</v>
      </c>
    </row>
    <row r="113" spans="1:27" s="24" customFormat="1" ht="28.55" x14ac:dyDescent="0.25">
      <c r="A113" s="24" t="s">
        <v>70</v>
      </c>
      <c r="B113" s="43" t="s">
        <v>182</v>
      </c>
      <c r="C113" s="33" t="s">
        <v>186</v>
      </c>
      <c r="D113" s="29" t="s">
        <v>37</v>
      </c>
      <c r="E113" s="9" t="s">
        <v>37</v>
      </c>
      <c r="F113" s="29" t="s">
        <v>37</v>
      </c>
      <c r="G113" s="29" t="s">
        <v>37</v>
      </c>
      <c r="H113" s="29" t="s">
        <v>37</v>
      </c>
      <c r="I113" s="9" t="s">
        <v>37</v>
      </c>
      <c r="J113" s="29" t="s">
        <v>37</v>
      </c>
      <c r="K113" s="29" t="s">
        <v>37</v>
      </c>
      <c r="L113" s="29" t="s">
        <v>37</v>
      </c>
      <c r="M113" s="29" t="s">
        <v>37</v>
      </c>
      <c r="N113" s="34">
        <v>0.49</v>
      </c>
      <c r="O113" s="29" t="s">
        <v>37</v>
      </c>
      <c r="P113" s="24">
        <v>4.8999999999999997E-7</v>
      </c>
      <c r="Q113" s="25">
        <f t="shared" si="6"/>
        <v>6.3098039199714862</v>
      </c>
      <c r="R113" s="34">
        <v>3.44</v>
      </c>
      <c r="S113" s="34">
        <v>24</v>
      </c>
      <c r="T113" s="34">
        <f t="shared" si="7"/>
        <v>2.8698039199714862</v>
      </c>
      <c r="U113" s="34">
        <f t="shared" si="8"/>
        <v>0.36018464043170573</v>
      </c>
      <c r="V113" s="35">
        <v>318.42</v>
      </c>
      <c r="W113" s="34">
        <v>4</v>
      </c>
      <c r="X113" s="34">
        <v>2</v>
      </c>
      <c r="Y113" s="34">
        <v>65.47</v>
      </c>
      <c r="Z113" s="34">
        <v>3</v>
      </c>
    </row>
    <row r="114" spans="1:27" s="24" customFormat="1" ht="28.55" x14ac:dyDescent="0.25">
      <c r="A114" s="24" t="s">
        <v>70</v>
      </c>
      <c r="B114" s="43" t="s">
        <v>182</v>
      </c>
      <c r="C114" s="33" t="s">
        <v>187</v>
      </c>
      <c r="D114" s="29" t="s">
        <v>37</v>
      </c>
      <c r="E114" s="9" t="s">
        <v>37</v>
      </c>
      <c r="F114" s="29" t="s">
        <v>37</v>
      </c>
      <c r="G114" s="29" t="s">
        <v>37</v>
      </c>
      <c r="H114" s="29" t="s">
        <v>37</v>
      </c>
      <c r="I114" s="9" t="s">
        <v>37</v>
      </c>
      <c r="J114" s="29" t="s">
        <v>37</v>
      </c>
      <c r="K114" s="29" t="s">
        <v>37</v>
      </c>
      <c r="L114" s="29" t="s">
        <v>37</v>
      </c>
      <c r="M114" s="29" t="s">
        <v>37</v>
      </c>
      <c r="N114" s="34">
        <v>0.59</v>
      </c>
      <c r="O114" s="29" t="s">
        <v>37</v>
      </c>
      <c r="P114" s="24">
        <v>5.8999999999999996E-7</v>
      </c>
      <c r="Q114" s="25">
        <f t="shared" si="6"/>
        <v>6.2291479883578562</v>
      </c>
      <c r="R114" s="34">
        <v>2.62</v>
      </c>
      <c r="S114" s="34">
        <v>26</v>
      </c>
      <c r="T114" s="34">
        <f t="shared" si="7"/>
        <v>3.6091479883578561</v>
      </c>
      <c r="U114" s="34">
        <f t="shared" si="8"/>
        <v>0.32822818246347168</v>
      </c>
      <c r="V114" s="35">
        <v>350.42</v>
      </c>
      <c r="W114" s="34">
        <v>6</v>
      </c>
      <c r="X114" s="34">
        <v>2</v>
      </c>
      <c r="Y114" s="34">
        <v>83.93</v>
      </c>
      <c r="Z114" s="34">
        <v>5</v>
      </c>
    </row>
    <row r="115" spans="1:27" s="24" customFormat="1" ht="28.55" x14ac:dyDescent="0.25">
      <c r="A115" s="24" t="s">
        <v>70</v>
      </c>
      <c r="B115" s="43" t="s">
        <v>182</v>
      </c>
      <c r="C115" s="33" t="s">
        <v>188</v>
      </c>
      <c r="D115" s="29" t="s">
        <v>37</v>
      </c>
      <c r="E115" s="9" t="s">
        <v>37</v>
      </c>
      <c r="F115" s="29" t="s">
        <v>37</v>
      </c>
      <c r="G115" s="29" t="s">
        <v>37</v>
      </c>
      <c r="H115" s="29" t="s">
        <v>37</v>
      </c>
      <c r="I115" s="9" t="s">
        <v>37</v>
      </c>
      <c r="J115" s="29" t="s">
        <v>37</v>
      </c>
      <c r="K115" s="29" t="s">
        <v>37</v>
      </c>
      <c r="L115" s="29" t="s">
        <v>37</v>
      </c>
      <c r="M115" s="29" t="s">
        <v>37</v>
      </c>
      <c r="N115" s="34">
        <v>5.31</v>
      </c>
      <c r="O115" s="29" t="s">
        <v>37</v>
      </c>
      <c r="P115" s="24">
        <v>5.31E-6</v>
      </c>
      <c r="Q115" s="25">
        <f t="shared" si="6"/>
        <v>5.274905478918531</v>
      </c>
      <c r="R115" s="34">
        <v>2.34</v>
      </c>
      <c r="S115" s="34">
        <v>34</v>
      </c>
      <c r="T115" s="34">
        <f t="shared" si="7"/>
        <v>2.9349054789185312</v>
      </c>
      <c r="U115" s="34">
        <f t="shared" si="8"/>
        <v>0.21254766194465849</v>
      </c>
      <c r="V115" s="35">
        <v>470.52</v>
      </c>
      <c r="W115" s="6">
        <v>10</v>
      </c>
      <c r="X115" s="6">
        <v>2</v>
      </c>
      <c r="Y115" s="6">
        <v>120.85</v>
      </c>
      <c r="Z115" s="6">
        <v>9</v>
      </c>
    </row>
    <row r="116" spans="1:27" ht="28.55" x14ac:dyDescent="0.25">
      <c r="A116" s="24" t="s">
        <v>70</v>
      </c>
      <c r="B116" s="43" t="s">
        <v>182</v>
      </c>
      <c r="C116" s="14" t="s">
        <v>189</v>
      </c>
      <c r="D116" s="29" t="s">
        <v>37</v>
      </c>
      <c r="E116" s="9" t="s">
        <v>37</v>
      </c>
      <c r="F116" s="29" t="s">
        <v>37</v>
      </c>
      <c r="G116" s="29" t="s">
        <v>37</v>
      </c>
      <c r="H116" s="29" t="s">
        <v>37</v>
      </c>
      <c r="I116" s="9" t="s">
        <v>37</v>
      </c>
      <c r="J116" s="29" t="s">
        <v>37</v>
      </c>
      <c r="K116" s="29" t="s">
        <v>37</v>
      </c>
      <c r="L116" s="29" t="s">
        <v>37</v>
      </c>
      <c r="M116" s="29" t="s">
        <v>37</v>
      </c>
      <c r="N116" s="34">
        <v>0.43</v>
      </c>
      <c r="O116" s="29" t="s">
        <v>37</v>
      </c>
      <c r="P116" s="24">
        <v>4.3000000000000001E-7</v>
      </c>
      <c r="Q116" s="25">
        <f t="shared" si="6"/>
        <v>6.3665315444204138</v>
      </c>
      <c r="R116" s="4">
        <v>3.97</v>
      </c>
      <c r="S116" s="6">
        <v>24</v>
      </c>
      <c r="T116" s="34">
        <f t="shared" si="7"/>
        <v>2.3965315444204136</v>
      </c>
      <c r="U116" s="34">
        <f t="shared" si="8"/>
        <v>0.36342284232733202</v>
      </c>
      <c r="V116" s="13">
        <v>359.26</v>
      </c>
      <c r="W116" s="6">
        <v>4</v>
      </c>
      <c r="X116" s="6">
        <v>2</v>
      </c>
      <c r="Y116" s="6">
        <v>65.47</v>
      </c>
      <c r="Z116" s="6">
        <v>3</v>
      </c>
    </row>
    <row r="117" spans="1:27" ht="28.55" x14ac:dyDescent="0.25">
      <c r="A117" s="24" t="s">
        <v>70</v>
      </c>
      <c r="B117" s="43" t="s">
        <v>182</v>
      </c>
      <c r="C117" s="14" t="s">
        <v>190</v>
      </c>
      <c r="D117" s="29" t="s">
        <v>37</v>
      </c>
      <c r="E117" s="9" t="s">
        <v>37</v>
      </c>
      <c r="F117" s="29" t="s">
        <v>37</v>
      </c>
      <c r="G117" s="29" t="s">
        <v>37</v>
      </c>
      <c r="H117" s="29" t="s">
        <v>37</v>
      </c>
      <c r="I117" s="9" t="s">
        <v>37</v>
      </c>
      <c r="J117" s="29" t="s">
        <v>37</v>
      </c>
      <c r="K117" s="29" t="s">
        <v>37</v>
      </c>
      <c r="L117" s="29" t="s">
        <v>37</v>
      </c>
      <c r="M117" s="29" t="s">
        <v>37</v>
      </c>
      <c r="N117" s="34">
        <v>0.44</v>
      </c>
      <c r="O117" s="29" t="s">
        <v>37</v>
      </c>
      <c r="P117" s="24">
        <v>4.4000000000000002E-7</v>
      </c>
      <c r="Q117" s="25">
        <f t="shared" si="6"/>
        <v>6.3565473235138121</v>
      </c>
      <c r="R117" s="4">
        <v>2.62</v>
      </c>
      <c r="S117" s="6">
        <v>26</v>
      </c>
      <c r="T117" s="34">
        <f t="shared" si="7"/>
        <v>3.736547323513812</v>
      </c>
      <c r="U117" s="34">
        <f t="shared" si="8"/>
        <v>0.33494114743130476</v>
      </c>
      <c r="V117" s="13">
        <v>350.42</v>
      </c>
      <c r="W117" s="27">
        <v>6</v>
      </c>
      <c r="X117" s="27">
        <v>2</v>
      </c>
      <c r="Y117" s="27">
        <v>83.93</v>
      </c>
      <c r="Z117" s="27">
        <v>5</v>
      </c>
    </row>
    <row r="118" spans="1:27" s="37" customFormat="1" ht="28.55" x14ac:dyDescent="0.25">
      <c r="A118" s="37" t="s">
        <v>70</v>
      </c>
      <c r="B118" s="44" t="s">
        <v>182</v>
      </c>
      <c r="C118" s="19" t="s">
        <v>191</v>
      </c>
      <c r="D118" s="41" t="s">
        <v>37</v>
      </c>
      <c r="E118" s="9" t="s">
        <v>37</v>
      </c>
      <c r="F118" s="41" t="s">
        <v>37</v>
      </c>
      <c r="G118" s="41" t="s">
        <v>37</v>
      </c>
      <c r="H118" s="41" t="s">
        <v>37</v>
      </c>
      <c r="I118" s="9" t="s">
        <v>37</v>
      </c>
      <c r="J118" s="41" t="s">
        <v>37</v>
      </c>
      <c r="K118" s="41" t="s">
        <v>37</v>
      </c>
      <c r="L118" s="41" t="s">
        <v>37</v>
      </c>
      <c r="M118" s="41" t="s">
        <v>37</v>
      </c>
      <c r="N118" s="38">
        <v>20.94</v>
      </c>
      <c r="O118" s="41" t="s">
        <v>37</v>
      </c>
      <c r="P118" s="37">
        <v>2.0939999999999999E-5</v>
      </c>
      <c r="Q118" s="37">
        <f t="shared" si="6"/>
        <v>4.6790233226571765</v>
      </c>
      <c r="R118" s="38">
        <v>6.99</v>
      </c>
      <c r="S118" s="38">
        <v>39</v>
      </c>
      <c r="T118" s="38">
        <f t="shared" si="7"/>
        <v>-2.3109766773428237</v>
      </c>
      <c r="U118" s="38">
        <f t="shared" si="8"/>
        <v>0.16436569107795723</v>
      </c>
      <c r="V118" s="42">
        <v>530.54999999999995</v>
      </c>
      <c r="W118" s="38">
        <v>6</v>
      </c>
      <c r="X118" s="38">
        <v>0</v>
      </c>
      <c r="Y118" s="38">
        <v>59.84</v>
      </c>
      <c r="Z118" s="38">
        <v>8</v>
      </c>
      <c r="AA118" s="38" t="s">
        <v>116</v>
      </c>
    </row>
    <row r="119" spans="1:27" s="37" customFormat="1" ht="36.700000000000003" x14ac:dyDescent="0.25">
      <c r="A119" s="37" t="s">
        <v>70</v>
      </c>
      <c r="B119" s="44" t="s">
        <v>182</v>
      </c>
      <c r="C119" s="19" t="s">
        <v>193</v>
      </c>
      <c r="D119" s="41" t="s">
        <v>37</v>
      </c>
      <c r="E119" s="9" t="s">
        <v>37</v>
      </c>
      <c r="F119" s="41" t="s">
        <v>37</v>
      </c>
      <c r="G119" s="41" t="s">
        <v>37</v>
      </c>
      <c r="H119" s="41" t="s">
        <v>37</v>
      </c>
      <c r="I119" s="9" t="s">
        <v>37</v>
      </c>
      <c r="J119" s="41" t="s">
        <v>37</v>
      </c>
      <c r="K119" s="41" t="s">
        <v>37</v>
      </c>
      <c r="L119" s="41" t="s">
        <v>37</v>
      </c>
      <c r="M119" s="41" t="s">
        <v>37</v>
      </c>
      <c r="N119" s="38" t="s">
        <v>192</v>
      </c>
      <c r="O119" s="41" t="s">
        <v>37</v>
      </c>
      <c r="P119" s="37">
        <v>1.6759999999999999E-5</v>
      </c>
      <c r="Q119" s="37">
        <f t="shared" si="6"/>
        <v>4.7757259857057424</v>
      </c>
      <c r="R119" s="38">
        <v>6.71</v>
      </c>
      <c r="S119" s="38">
        <v>47</v>
      </c>
      <c r="T119" s="38">
        <f t="shared" si="7"/>
        <v>-1.9342740142942576</v>
      </c>
      <c r="U119" s="38">
        <f t="shared" si="8"/>
        <v>0.13920733192376314</v>
      </c>
      <c r="V119" s="42">
        <v>650.65</v>
      </c>
      <c r="W119" s="38">
        <v>10</v>
      </c>
      <c r="X119" s="38">
        <v>0</v>
      </c>
      <c r="Y119" s="38">
        <v>96.76</v>
      </c>
      <c r="Z119" s="38">
        <v>12</v>
      </c>
      <c r="AA119" s="38" t="s">
        <v>116</v>
      </c>
    </row>
    <row r="120" spans="1:27" s="37" customFormat="1" ht="28.55" x14ac:dyDescent="0.25">
      <c r="A120" s="37" t="s">
        <v>70</v>
      </c>
      <c r="B120" s="44" t="s">
        <v>182</v>
      </c>
      <c r="C120" s="19" t="s">
        <v>195</v>
      </c>
      <c r="D120" s="41" t="s">
        <v>37</v>
      </c>
      <c r="E120" s="9" t="s">
        <v>37</v>
      </c>
      <c r="F120" s="41" t="s">
        <v>37</v>
      </c>
      <c r="G120" s="41" t="s">
        <v>37</v>
      </c>
      <c r="H120" s="41" t="s">
        <v>37</v>
      </c>
      <c r="I120" s="9" t="s">
        <v>37</v>
      </c>
      <c r="J120" s="41" t="s">
        <v>37</v>
      </c>
      <c r="K120" s="41" t="s">
        <v>37</v>
      </c>
      <c r="L120" s="41" t="s">
        <v>37</v>
      </c>
      <c r="M120" s="41" t="s">
        <v>37</v>
      </c>
      <c r="N120" s="38" t="s">
        <v>194</v>
      </c>
      <c r="O120" s="41" t="s">
        <v>37</v>
      </c>
      <c r="P120" s="37">
        <v>2.0599999999999999E-5</v>
      </c>
      <c r="Q120" s="37">
        <f t="shared" si="6"/>
        <v>4.6861327796308467</v>
      </c>
      <c r="R120" s="38">
        <v>8.34</v>
      </c>
      <c r="S120" s="38">
        <v>37</v>
      </c>
      <c r="T120" s="38">
        <f t="shared" si="7"/>
        <v>-3.6538672203691531</v>
      </c>
      <c r="U120" s="38">
        <f t="shared" si="8"/>
        <v>0.17351356508362867</v>
      </c>
      <c r="V120" s="42">
        <v>539.39</v>
      </c>
      <c r="W120" s="38">
        <v>4</v>
      </c>
      <c r="X120" s="38">
        <v>0</v>
      </c>
      <c r="Y120" s="38">
        <v>41.38</v>
      </c>
      <c r="Z120" s="38">
        <v>6</v>
      </c>
      <c r="AA120" s="38" t="s">
        <v>116</v>
      </c>
    </row>
    <row r="121" spans="1:27" s="24" customFormat="1" ht="48.9" x14ac:dyDescent="0.25">
      <c r="A121" s="24" t="s">
        <v>70</v>
      </c>
      <c r="B121" s="43" t="s">
        <v>182</v>
      </c>
      <c r="C121" s="33" t="s">
        <v>196</v>
      </c>
      <c r="D121" s="34">
        <v>50</v>
      </c>
      <c r="E121" s="9" t="s">
        <v>37</v>
      </c>
      <c r="F121" s="29" t="s">
        <v>37</v>
      </c>
      <c r="G121" s="29" t="s">
        <v>37</v>
      </c>
      <c r="H121" s="29" t="s">
        <v>37</v>
      </c>
      <c r="I121" s="9" t="s">
        <v>37</v>
      </c>
      <c r="J121" s="29" t="s">
        <v>37</v>
      </c>
      <c r="K121" s="29" t="s">
        <v>37</v>
      </c>
      <c r="L121" s="29" t="s">
        <v>37</v>
      </c>
      <c r="M121" s="29" t="s">
        <v>37</v>
      </c>
      <c r="N121" s="29" t="s">
        <v>37</v>
      </c>
      <c r="O121" s="29" t="s">
        <v>37</v>
      </c>
      <c r="P121" s="25">
        <v>5.0000000000000002E-5</v>
      </c>
      <c r="Q121" s="25">
        <f t="shared" si="6"/>
        <v>4.3010299956639813</v>
      </c>
      <c r="R121" s="34">
        <v>-13.88</v>
      </c>
      <c r="S121" s="34">
        <v>52</v>
      </c>
      <c r="T121" s="34">
        <f t="shared" si="7"/>
        <v>18.181029995663984</v>
      </c>
      <c r="U121" s="34">
        <f t="shared" si="8"/>
        <v>0.11331559796268567</v>
      </c>
      <c r="V121" s="35">
        <v>678.84</v>
      </c>
      <c r="W121" s="34">
        <v>8</v>
      </c>
      <c r="X121" s="34">
        <v>2</v>
      </c>
      <c r="Y121" s="34">
        <v>68.06</v>
      </c>
      <c r="Z121" s="34">
        <v>4</v>
      </c>
    </row>
    <row r="122" spans="1:27" s="24" customFormat="1" ht="61.15" x14ac:dyDescent="0.25">
      <c r="A122" s="24" t="s">
        <v>70</v>
      </c>
      <c r="B122" s="43" t="s">
        <v>182</v>
      </c>
      <c r="C122" s="33" t="s">
        <v>197</v>
      </c>
      <c r="D122" s="34">
        <v>100</v>
      </c>
      <c r="E122" s="9" t="s">
        <v>37</v>
      </c>
      <c r="F122" s="29" t="s">
        <v>37</v>
      </c>
      <c r="G122" s="29" t="s">
        <v>37</v>
      </c>
      <c r="H122" s="29" t="s">
        <v>37</v>
      </c>
      <c r="I122" s="9" t="s">
        <v>37</v>
      </c>
      <c r="J122" s="29" t="s">
        <v>37</v>
      </c>
      <c r="K122" s="29" t="s">
        <v>37</v>
      </c>
      <c r="L122" s="29" t="s">
        <v>37</v>
      </c>
      <c r="M122" s="29" t="s">
        <v>37</v>
      </c>
      <c r="N122" s="29" t="s">
        <v>37</v>
      </c>
      <c r="O122" s="29" t="s">
        <v>37</v>
      </c>
      <c r="P122" s="25">
        <v>1E-4</v>
      </c>
      <c r="Q122" s="25">
        <f t="shared" si="6"/>
        <v>4</v>
      </c>
      <c r="R122" s="34">
        <v>-8.09</v>
      </c>
      <c r="S122" s="34">
        <v>64</v>
      </c>
      <c r="T122" s="34">
        <f t="shared" si="7"/>
        <v>12.09</v>
      </c>
      <c r="U122" s="34">
        <f t="shared" si="8"/>
        <v>8.5625000000000007E-2</v>
      </c>
      <c r="V122" s="35">
        <v>930.97</v>
      </c>
      <c r="W122" s="34">
        <v>16</v>
      </c>
      <c r="X122" s="34">
        <v>2</v>
      </c>
      <c r="Y122" s="34">
        <v>314.86</v>
      </c>
      <c r="Z122" s="34">
        <v>8</v>
      </c>
    </row>
    <row r="123" spans="1:27" s="24" customFormat="1" ht="28.55" x14ac:dyDescent="0.25">
      <c r="A123" s="24" t="s">
        <v>70</v>
      </c>
      <c r="B123" s="43" t="s">
        <v>182</v>
      </c>
      <c r="C123" s="33" t="s">
        <v>199</v>
      </c>
      <c r="D123" s="29" t="s">
        <v>37</v>
      </c>
      <c r="E123" s="9" t="s">
        <v>37</v>
      </c>
      <c r="F123" s="29" t="s">
        <v>37</v>
      </c>
      <c r="G123" s="29" t="s">
        <v>37</v>
      </c>
      <c r="H123" s="29" t="s">
        <v>37</v>
      </c>
      <c r="I123" s="9" t="s">
        <v>37</v>
      </c>
      <c r="J123" s="29" t="s">
        <v>37</v>
      </c>
      <c r="K123" s="29" t="s">
        <v>37</v>
      </c>
      <c r="L123" s="29" t="s">
        <v>37</v>
      </c>
      <c r="M123" s="29" t="s">
        <v>37</v>
      </c>
      <c r="N123" s="29" t="s">
        <v>37</v>
      </c>
      <c r="O123" s="28" t="s">
        <v>198</v>
      </c>
      <c r="P123" s="25">
        <v>1.5840000000000001E-5</v>
      </c>
      <c r="Q123" s="25">
        <f t="shared" si="6"/>
        <v>4.8002448227465253</v>
      </c>
      <c r="R123" s="34">
        <v>6.48</v>
      </c>
      <c r="S123" s="34">
        <v>35</v>
      </c>
      <c r="T123" s="34">
        <f t="shared" si="7"/>
        <v>-1.6797551772534751</v>
      </c>
      <c r="U123" s="34">
        <f t="shared" si="8"/>
        <v>0.18789529734750687</v>
      </c>
      <c r="V123" s="35">
        <v>506.47</v>
      </c>
      <c r="W123" s="34">
        <v>4</v>
      </c>
      <c r="X123" s="34">
        <v>1</v>
      </c>
      <c r="Y123" s="34">
        <v>29.43</v>
      </c>
      <c r="Z123" s="34">
        <v>6</v>
      </c>
    </row>
    <row r="124" spans="1:27" s="24" customFormat="1" ht="28.55" x14ac:dyDescent="0.25">
      <c r="A124" s="24" t="s">
        <v>70</v>
      </c>
      <c r="B124" s="43" t="s">
        <v>182</v>
      </c>
      <c r="C124" s="33" t="s">
        <v>201</v>
      </c>
      <c r="D124" s="29" t="s">
        <v>37</v>
      </c>
      <c r="E124" s="9" t="s">
        <v>37</v>
      </c>
      <c r="F124" s="29" t="s">
        <v>37</v>
      </c>
      <c r="G124" s="29" t="s">
        <v>37</v>
      </c>
      <c r="H124" s="29" t="s">
        <v>37</v>
      </c>
      <c r="I124" s="9" t="s">
        <v>37</v>
      </c>
      <c r="J124" s="29" t="s">
        <v>37</v>
      </c>
      <c r="K124" s="29" t="s">
        <v>37</v>
      </c>
      <c r="L124" s="29" t="s">
        <v>37</v>
      </c>
      <c r="M124" s="29" t="s">
        <v>37</v>
      </c>
      <c r="N124" s="29" t="s">
        <v>37</v>
      </c>
      <c r="O124" s="34" t="s">
        <v>200</v>
      </c>
      <c r="P124" s="25">
        <v>7.3499999999999999E-6</v>
      </c>
      <c r="Q124" s="25">
        <f t="shared" si="6"/>
        <v>5.1337126609158048</v>
      </c>
      <c r="R124" s="34">
        <v>7.39</v>
      </c>
      <c r="S124" s="34">
        <v>37</v>
      </c>
      <c r="T124" s="34">
        <f t="shared" si="7"/>
        <v>-2.2562873390841949</v>
      </c>
      <c r="U124" s="34">
        <f t="shared" si="8"/>
        <v>0.19008611744472037</v>
      </c>
      <c r="V124" s="35">
        <v>544.44000000000005</v>
      </c>
      <c r="W124" s="34">
        <v>3</v>
      </c>
      <c r="X124" s="34">
        <v>1</v>
      </c>
      <c r="Y124" s="34">
        <v>20.2</v>
      </c>
      <c r="Z124" s="34">
        <v>6</v>
      </c>
    </row>
    <row r="125" spans="1:27" s="24" customFormat="1" ht="28.55" x14ac:dyDescent="0.25">
      <c r="A125" s="24" t="s">
        <v>70</v>
      </c>
      <c r="B125" s="43" t="s">
        <v>182</v>
      </c>
      <c r="C125" s="33" t="s">
        <v>203</v>
      </c>
      <c r="D125" s="29" t="s">
        <v>37</v>
      </c>
      <c r="E125" s="9" t="s">
        <v>37</v>
      </c>
      <c r="F125" s="29" t="s">
        <v>37</v>
      </c>
      <c r="G125" s="29" t="s">
        <v>37</v>
      </c>
      <c r="H125" s="29" t="s">
        <v>37</v>
      </c>
      <c r="I125" s="9" t="s">
        <v>37</v>
      </c>
      <c r="J125" s="29" t="s">
        <v>37</v>
      </c>
      <c r="K125" s="29" t="s">
        <v>37</v>
      </c>
      <c r="L125" s="29" t="s">
        <v>37</v>
      </c>
      <c r="M125" s="29" t="s">
        <v>37</v>
      </c>
      <c r="N125" s="29" t="s">
        <v>37</v>
      </c>
      <c r="O125" s="34" t="s">
        <v>202</v>
      </c>
      <c r="P125" s="25">
        <v>1.6799999999999998E-5</v>
      </c>
      <c r="Q125" s="25">
        <f t="shared" si="6"/>
        <v>4.7746907182741376</v>
      </c>
      <c r="R125" s="34">
        <v>5.6</v>
      </c>
      <c r="S125" s="34">
        <v>33</v>
      </c>
      <c r="T125" s="34">
        <f t="shared" si="7"/>
        <v>-0.82530928172586204</v>
      </c>
      <c r="U125" s="34">
        <f t="shared" si="8"/>
        <v>0.19822200860713846</v>
      </c>
      <c r="V125" s="35">
        <v>477.44</v>
      </c>
      <c r="W125" s="34">
        <v>4</v>
      </c>
      <c r="X125" s="34">
        <v>1</v>
      </c>
      <c r="Y125" s="34">
        <v>33.090000000000003</v>
      </c>
      <c r="Z125" s="34">
        <v>5</v>
      </c>
    </row>
    <row r="126" spans="1:27" s="24" customFormat="1" ht="28.55" x14ac:dyDescent="0.25">
      <c r="A126" s="24" t="s">
        <v>70</v>
      </c>
      <c r="B126" s="43" t="s">
        <v>182</v>
      </c>
      <c r="C126" s="33" t="s">
        <v>204</v>
      </c>
      <c r="D126" s="29" t="s">
        <v>37</v>
      </c>
      <c r="E126" s="34">
        <v>3.16</v>
      </c>
      <c r="F126" s="29" t="s">
        <v>37</v>
      </c>
      <c r="G126" s="29" t="s">
        <v>37</v>
      </c>
      <c r="H126" s="29" t="s">
        <v>37</v>
      </c>
      <c r="I126" s="9" t="s">
        <v>37</v>
      </c>
      <c r="J126" s="29" t="s">
        <v>37</v>
      </c>
      <c r="K126" s="29" t="s">
        <v>37</v>
      </c>
      <c r="L126" s="29" t="s">
        <v>37</v>
      </c>
      <c r="M126" s="29" t="s">
        <v>37</v>
      </c>
      <c r="N126" s="29" t="s">
        <v>37</v>
      </c>
      <c r="O126" s="29" t="s">
        <v>37</v>
      </c>
      <c r="P126" s="25">
        <v>3.1599999999999998E-6</v>
      </c>
      <c r="Q126" s="25">
        <f t="shared" si="6"/>
        <v>5.5003129173815966</v>
      </c>
      <c r="R126" s="34">
        <v>3.91</v>
      </c>
      <c r="S126" s="34">
        <v>27</v>
      </c>
      <c r="T126" s="34">
        <f t="shared" si="7"/>
        <v>1.5903129173815964</v>
      </c>
      <c r="U126" s="34">
        <f t="shared" si="8"/>
        <v>0.27908995173380696</v>
      </c>
      <c r="V126" s="35">
        <v>395.77</v>
      </c>
      <c r="W126" s="34">
        <v>5</v>
      </c>
      <c r="X126" s="34">
        <v>1</v>
      </c>
      <c r="Y126" s="34">
        <v>56.15</v>
      </c>
      <c r="Z126" s="34">
        <v>5</v>
      </c>
    </row>
    <row r="127" spans="1:27" s="24" customFormat="1" ht="28.55" x14ac:dyDescent="0.25">
      <c r="A127" s="24" t="s">
        <v>70</v>
      </c>
      <c r="B127" s="43" t="s">
        <v>182</v>
      </c>
      <c r="C127" s="33" t="s">
        <v>206</v>
      </c>
      <c r="D127" s="29" t="s">
        <v>37</v>
      </c>
      <c r="E127" s="34">
        <v>3.07</v>
      </c>
      <c r="F127" s="29" t="s">
        <v>37</v>
      </c>
      <c r="G127" s="29" t="s">
        <v>37</v>
      </c>
      <c r="H127" s="29" t="s">
        <v>37</v>
      </c>
      <c r="I127" s="9" t="s">
        <v>37</v>
      </c>
      <c r="J127" s="29" t="s">
        <v>37</v>
      </c>
      <c r="K127" s="29" t="s">
        <v>37</v>
      </c>
      <c r="L127" s="29" t="s">
        <v>37</v>
      </c>
      <c r="M127" s="29" t="s">
        <v>37</v>
      </c>
      <c r="N127" s="29" t="s">
        <v>37</v>
      </c>
      <c r="O127" s="29" t="s">
        <v>37</v>
      </c>
      <c r="P127" s="25">
        <v>3.0699999999999998E-6</v>
      </c>
      <c r="Q127" s="25">
        <f t="shared" si="6"/>
        <v>5.5128616245228139</v>
      </c>
      <c r="R127" s="34">
        <v>2.75</v>
      </c>
      <c r="S127" s="34">
        <v>27</v>
      </c>
      <c r="T127" s="34">
        <f t="shared" si="7"/>
        <v>2.7628616245228139</v>
      </c>
      <c r="U127" s="34">
        <f t="shared" si="8"/>
        <v>0.27972668242949095</v>
      </c>
      <c r="V127" s="35">
        <v>407.21</v>
      </c>
      <c r="W127" s="34">
        <v>8</v>
      </c>
      <c r="X127" s="34">
        <v>1</v>
      </c>
      <c r="Y127" s="34">
        <v>101.97</v>
      </c>
      <c r="Z127" s="34">
        <v>5</v>
      </c>
    </row>
    <row r="128" spans="1:27" s="24" customFormat="1" ht="28.55" x14ac:dyDescent="0.25">
      <c r="A128" s="24" t="s">
        <v>70</v>
      </c>
      <c r="B128" s="43" t="s">
        <v>182</v>
      </c>
      <c r="C128" s="33" t="s">
        <v>207</v>
      </c>
      <c r="D128" s="29" t="s">
        <v>37</v>
      </c>
      <c r="E128" s="34">
        <v>3.35</v>
      </c>
      <c r="F128" s="29" t="s">
        <v>37</v>
      </c>
      <c r="G128" s="29" t="s">
        <v>37</v>
      </c>
      <c r="H128" s="29" t="s">
        <v>37</v>
      </c>
      <c r="I128" s="9" t="s">
        <v>37</v>
      </c>
      <c r="J128" s="29" t="s">
        <v>37</v>
      </c>
      <c r="K128" s="29" t="s">
        <v>37</v>
      </c>
      <c r="L128" s="29" t="s">
        <v>37</v>
      </c>
      <c r="M128" s="29" t="s">
        <v>37</v>
      </c>
      <c r="N128" s="29" t="s">
        <v>37</v>
      </c>
      <c r="O128" s="29" t="s">
        <v>37</v>
      </c>
      <c r="P128" s="25">
        <v>3.3500000000000001E-6</v>
      </c>
      <c r="Q128" s="25">
        <f t="shared" si="6"/>
        <v>5.4749551929631544</v>
      </c>
      <c r="R128" s="34">
        <v>2.14</v>
      </c>
      <c r="S128" s="34">
        <v>26</v>
      </c>
      <c r="T128" s="34">
        <f t="shared" si="7"/>
        <v>3.3349551929631542</v>
      </c>
      <c r="U128" s="34">
        <f t="shared" si="8"/>
        <v>0.28848802362921239</v>
      </c>
      <c r="V128" s="35">
        <v>372.77</v>
      </c>
      <c r="W128" s="6">
        <v>8</v>
      </c>
      <c r="X128" s="6">
        <v>1</v>
      </c>
      <c r="Y128" s="6">
        <v>101.97</v>
      </c>
      <c r="Z128" s="6">
        <v>5</v>
      </c>
    </row>
    <row r="129" spans="1:26" ht="28.55" x14ac:dyDescent="0.25">
      <c r="A129" s="24" t="s">
        <v>70</v>
      </c>
      <c r="B129" s="43" t="s">
        <v>182</v>
      </c>
      <c r="C129" s="14" t="s">
        <v>208</v>
      </c>
      <c r="D129" s="29" t="s">
        <v>37</v>
      </c>
      <c r="E129" s="6">
        <v>7.49</v>
      </c>
      <c r="F129" s="29" t="s">
        <v>37</v>
      </c>
      <c r="G129" s="29" t="s">
        <v>37</v>
      </c>
      <c r="H129" s="29" t="s">
        <v>37</v>
      </c>
      <c r="I129" s="9" t="s">
        <v>37</v>
      </c>
      <c r="J129" s="29" t="s">
        <v>37</v>
      </c>
      <c r="K129" s="29" t="s">
        <v>37</v>
      </c>
      <c r="L129" s="29" t="s">
        <v>37</v>
      </c>
      <c r="M129" s="29" t="s">
        <v>37</v>
      </c>
      <c r="N129" s="29" t="s">
        <v>37</v>
      </c>
      <c r="O129" s="29" t="s">
        <v>37</v>
      </c>
      <c r="P129" s="25">
        <v>7.4900000000000003E-6</v>
      </c>
      <c r="Q129" s="25">
        <f t="shared" si="6"/>
        <v>5.1255181823005334</v>
      </c>
      <c r="R129" s="4">
        <v>2.93</v>
      </c>
      <c r="S129" s="6">
        <v>22</v>
      </c>
      <c r="T129" s="34">
        <f t="shared" si="7"/>
        <v>2.1955181823005332</v>
      </c>
      <c r="U129" s="34">
        <f t="shared" si="8"/>
        <v>0.31917999589780599</v>
      </c>
      <c r="V129" s="13">
        <v>333.8</v>
      </c>
      <c r="W129" s="34">
        <v>5</v>
      </c>
      <c r="X129" s="34">
        <v>1</v>
      </c>
      <c r="Y129" s="34">
        <v>84.39</v>
      </c>
      <c r="Z129" s="34">
        <v>4</v>
      </c>
    </row>
    <row r="130" spans="1:26" s="24" customFormat="1" ht="28.55" x14ac:dyDescent="0.25">
      <c r="A130" s="24" t="s">
        <v>70</v>
      </c>
      <c r="B130" s="43" t="s">
        <v>182</v>
      </c>
      <c r="C130" s="33" t="s">
        <v>209</v>
      </c>
      <c r="D130" s="29" t="s">
        <v>37</v>
      </c>
      <c r="E130" s="34">
        <v>3.38</v>
      </c>
      <c r="F130" s="29" t="s">
        <v>37</v>
      </c>
      <c r="G130" s="29" t="s">
        <v>37</v>
      </c>
      <c r="H130" s="29" t="s">
        <v>37</v>
      </c>
      <c r="I130" s="9" t="s">
        <v>37</v>
      </c>
      <c r="J130" s="29" t="s">
        <v>37</v>
      </c>
      <c r="K130" s="29" t="s">
        <v>37</v>
      </c>
      <c r="L130" s="29" t="s">
        <v>37</v>
      </c>
      <c r="M130" s="29" t="s">
        <v>37</v>
      </c>
      <c r="N130" s="29" t="s">
        <v>37</v>
      </c>
      <c r="O130" s="29" t="s">
        <v>37</v>
      </c>
      <c r="P130" s="25">
        <v>3.3799999999999998E-6</v>
      </c>
      <c r="Q130" s="25">
        <f t="shared" si="6"/>
        <v>5.4710832997223449</v>
      </c>
      <c r="R130" s="34">
        <v>2.2000000000000002</v>
      </c>
      <c r="S130" s="34">
        <v>23</v>
      </c>
      <c r="T130" s="34">
        <f t="shared" si="7"/>
        <v>3.2710832997223447</v>
      </c>
      <c r="U130" s="34">
        <f t="shared" si="8"/>
        <v>0.32588626611389621</v>
      </c>
      <c r="V130" s="35">
        <v>369.85</v>
      </c>
      <c r="W130" s="34">
        <v>6</v>
      </c>
      <c r="X130" s="34">
        <v>1</v>
      </c>
      <c r="Y130" s="34">
        <v>109.84</v>
      </c>
      <c r="Z130" s="34">
        <v>4</v>
      </c>
    </row>
    <row r="131" spans="1:26" s="24" customFormat="1" ht="28.55" x14ac:dyDescent="0.25">
      <c r="A131" s="24" t="s">
        <v>70</v>
      </c>
      <c r="B131" s="43" t="s">
        <v>182</v>
      </c>
      <c r="C131" s="33" t="s">
        <v>210</v>
      </c>
      <c r="D131" s="29" t="s">
        <v>37</v>
      </c>
      <c r="E131" s="34">
        <v>3.17</v>
      </c>
      <c r="F131" s="29" t="s">
        <v>37</v>
      </c>
      <c r="G131" s="29" t="s">
        <v>37</v>
      </c>
      <c r="H131" s="29" t="s">
        <v>37</v>
      </c>
      <c r="I131" s="9" t="s">
        <v>37</v>
      </c>
      <c r="J131" s="29" t="s">
        <v>37</v>
      </c>
      <c r="K131" s="29" t="s">
        <v>37</v>
      </c>
      <c r="L131" s="29" t="s">
        <v>37</v>
      </c>
      <c r="M131" s="29" t="s">
        <v>37</v>
      </c>
      <c r="N131" s="29" t="s">
        <v>37</v>
      </c>
      <c r="O131" s="29" t="s">
        <v>37</v>
      </c>
      <c r="P131" s="25">
        <v>3.1700000000000001E-6</v>
      </c>
      <c r="Q131" s="25">
        <f t="shared" si="6"/>
        <v>5.4989407377822488</v>
      </c>
      <c r="R131" s="34">
        <v>2.14</v>
      </c>
      <c r="S131" s="34">
        <v>26</v>
      </c>
      <c r="T131" s="34">
        <f t="shared" si="7"/>
        <v>3.3589407377822487</v>
      </c>
      <c r="U131" s="34">
        <f t="shared" si="8"/>
        <v>0.28975187733698776</v>
      </c>
      <c r="V131" s="35">
        <v>393.85</v>
      </c>
      <c r="W131" s="34">
        <v>7</v>
      </c>
      <c r="X131" s="34">
        <v>1</v>
      </c>
      <c r="Y131" s="34">
        <v>90.83</v>
      </c>
      <c r="Z131" s="34">
        <v>5</v>
      </c>
    </row>
    <row r="132" spans="1:26" s="24" customFormat="1" ht="28.55" x14ac:dyDescent="0.25">
      <c r="A132" s="24" t="s">
        <v>70</v>
      </c>
      <c r="B132" s="43" t="s">
        <v>182</v>
      </c>
      <c r="C132" s="33" t="s">
        <v>211</v>
      </c>
      <c r="D132" s="29" t="s">
        <v>37</v>
      </c>
      <c r="E132" s="34">
        <v>2.95</v>
      </c>
      <c r="F132" s="29" t="s">
        <v>37</v>
      </c>
      <c r="G132" s="29" t="s">
        <v>37</v>
      </c>
      <c r="H132" s="29" t="s">
        <v>37</v>
      </c>
      <c r="I132" s="9" t="s">
        <v>37</v>
      </c>
      <c r="J132" s="29" t="s">
        <v>37</v>
      </c>
      <c r="K132" s="29" t="s">
        <v>37</v>
      </c>
      <c r="L132" s="29" t="s">
        <v>37</v>
      </c>
      <c r="M132" s="29" t="s">
        <v>37</v>
      </c>
      <c r="N132" s="29" t="s">
        <v>37</v>
      </c>
      <c r="O132" s="29" t="s">
        <v>37</v>
      </c>
      <c r="P132" s="25">
        <v>2.9500000000000001E-6</v>
      </c>
      <c r="Q132" s="25">
        <f t="shared" si="6"/>
        <v>5.5301779840218366</v>
      </c>
      <c r="R132" s="34">
        <v>2.0699999999999998</v>
      </c>
      <c r="S132" s="34">
        <v>28</v>
      </c>
      <c r="T132" s="34">
        <f t="shared" si="7"/>
        <v>3.4601779840218367</v>
      </c>
      <c r="U132" s="34">
        <f t="shared" si="8"/>
        <v>0.2705837085039256</v>
      </c>
      <c r="V132" s="35">
        <v>423.88</v>
      </c>
      <c r="W132" s="34">
        <v>8</v>
      </c>
      <c r="X132" s="34">
        <v>1</v>
      </c>
      <c r="Y132" s="34">
        <v>100.06</v>
      </c>
      <c r="Z132" s="34">
        <v>6</v>
      </c>
    </row>
    <row r="133" spans="1:26" s="24" customFormat="1" ht="28.55" x14ac:dyDescent="0.25">
      <c r="A133" s="24" t="s">
        <v>70</v>
      </c>
      <c r="B133" s="43" t="s">
        <v>182</v>
      </c>
      <c r="C133" s="33" t="s">
        <v>212</v>
      </c>
      <c r="D133" s="29" t="s">
        <v>37</v>
      </c>
      <c r="E133" s="34">
        <v>3.06</v>
      </c>
      <c r="F133" s="29" t="s">
        <v>37</v>
      </c>
      <c r="G133" s="29" t="s">
        <v>37</v>
      </c>
      <c r="H133" s="29" t="s">
        <v>37</v>
      </c>
      <c r="I133" s="9" t="s">
        <v>37</v>
      </c>
      <c r="J133" s="29" t="s">
        <v>37</v>
      </c>
      <c r="K133" s="29" t="s">
        <v>37</v>
      </c>
      <c r="L133" s="29" t="s">
        <v>37</v>
      </c>
      <c r="M133" s="29" t="s">
        <v>37</v>
      </c>
      <c r="N133" s="29" t="s">
        <v>37</v>
      </c>
      <c r="O133" s="29" t="s">
        <v>37</v>
      </c>
      <c r="P133" s="25">
        <v>3.0599999999999999E-6</v>
      </c>
      <c r="Q133" s="25">
        <f t="shared" si="6"/>
        <v>5.5142785735184203</v>
      </c>
      <c r="R133" s="34">
        <v>1.29</v>
      </c>
      <c r="S133" s="34">
        <v>27</v>
      </c>
      <c r="T133" s="34">
        <f t="shared" si="7"/>
        <v>4.2242785735184203</v>
      </c>
      <c r="U133" s="34">
        <f t="shared" si="8"/>
        <v>0.27979857947111986</v>
      </c>
      <c r="V133" s="35">
        <v>408.82</v>
      </c>
      <c r="W133" s="34">
        <v>9</v>
      </c>
      <c r="X133" s="34">
        <v>1</v>
      </c>
      <c r="Y133" s="34">
        <v>127.42</v>
      </c>
      <c r="Z133" s="34">
        <v>5</v>
      </c>
    </row>
    <row r="134" spans="1:26" s="24" customFormat="1" ht="28.55" x14ac:dyDescent="0.25">
      <c r="A134" s="24" t="s">
        <v>70</v>
      </c>
      <c r="B134" s="43" t="s">
        <v>182</v>
      </c>
      <c r="C134" s="33" t="s">
        <v>213</v>
      </c>
      <c r="D134" s="29" t="s">
        <v>37</v>
      </c>
      <c r="E134" s="29" t="s">
        <v>37</v>
      </c>
      <c r="F134" s="29" t="s">
        <v>37</v>
      </c>
      <c r="G134" s="29" t="s">
        <v>37</v>
      </c>
      <c r="H134" s="29" t="s">
        <v>37</v>
      </c>
      <c r="I134" s="34">
        <v>140</v>
      </c>
      <c r="J134" s="29" t="s">
        <v>37</v>
      </c>
      <c r="K134" s="29" t="s">
        <v>37</v>
      </c>
      <c r="L134" s="29" t="s">
        <v>37</v>
      </c>
      <c r="M134" s="29" t="s">
        <v>37</v>
      </c>
      <c r="N134" s="29" t="s">
        <v>37</v>
      </c>
      <c r="O134" s="29" t="s">
        <v>37</v>
      </c>
      <c r="P134" s="25">
        <v>1.3999999999999999E-4</v>
      </c>
      <c r="Q134" s="25">
        <f t="shared" si="6"/>
        <v>3.8538719643217618</v>
      </c>
      <c r="R134" s="34">
        <v>0.68</v>
      </c>
      <c r="S134" s="34">
        <v>18</v>
      </c>
      <c r="T134" s="34">
        <f t="shared" si="7"/>
        <v>3.1738719643217617</v>
      </c>
      <c r="U134" s="34">
        <f t="shared" si="8"/>
        <v>0.29332247728448968</v>
      </c>
      <c r="V134" s="35">
        <v>245.24</v>
      </c>
      <c r="W134" s="34">
        <v>7</v>
      </c>
      <c r="X134" s="34">
        <v>2</v>
      </c>
      <c r="Y134" s="34">
        <v>106.4</v>
      </c>
      <c r="Z134" s="34">
        <v>3</v>
      </c>
    </row>
    <row r="135" spans="1:26" s="24" customFormat="1" ht="28.55" x14ac:dyDescent="0.25">
      <c r="A135" s="24" t="s">
        <v>70</v>
      </c>
      <c r="B135" s="43" t="s">
        <v>182</v>
      </c>
      <c r="C135" s="33" t="s">
        <v>215</v>
      </c>
      <c r="D135" s="29" t="s">
        <v>37</v>
      </c>
      <c r="E135" s="29" t="s">
        <v>37</v>
      </c>
      <c r="F135" s="29" t="s">
        <v>37</v>
      </c>
      <c r="G135" s="29" t="s">
        <v>37</v>
      </c>
      <c r="H135" s="29" t="s">
        <v>37</v>
      </c>
      <c r="I135" s="34">
        <v>210</v>
      </c>
      <c r="J135" s="29" t="s">
        <v>37</v>
      </c>
      <c r="K135" s="29" t="s">
        <v>37</v>
      </c>
      <c r="L135" s="29" t="s">
        <v>37</v>
      </c>
      <c r="M135" s="29" t="s">
        <v>37</v>
      </c>
      <c r="N135" s="29" t="s">
        <v>37</v>
      </c>
      <c r="O135" s="29" t="s">
        <v>37</v>
      </c>
      <c r="P135" s="25">
        <v>2.1000000000000001E-4</v>
      </c>
      <c r="Q135" s="25">
        <f t="shared" si="6"/>
        <v>3.6777807052660809</v>
      </c>
      <c r="R135" s="34">
        <v>2.5299999999999998</v>
      </c>
      <c r="S135" s="34">
        <v>22</v>
      </c>
      <c r="T135" s="34">
        <f t="shared" si="7"/>
        <v>1.1477807052660811</v>
      </c>
      <c r="U135" s="34">
        <f t="shared" si="8"/>
        <v>0.22902543482793325</v>
      </c>
      <c r="V135" s="35">
        <v>312.25</v>
      </c>
      <c r="W135" s="34">
        <v>6</v>
      </c>
      <c r="X135" s="34">
        <v>2</v>
      </c>
      <c r="Y135" s="34">
        <v>93.51</v>
      </c>
      <c r="Z135" s="34">
        <v>4</v>
      </c>
    </row>
    <row r="136" spans="1:26" s="24" customFormat="1" ht="28.55" x14ac:dyDescent="0.25">
      <c r="A136" s="24" t="s">
        <v>70</v>
      </c>
      <c r="B136" s="43" t="s">
        <v>182</v>
      </c>
      <c r="C136" s="33" t="s">
        <v>216</v>
      </c>
      <c r="D136" s="29" t="s">
        <v>37</v>
      </c>
      <c r="E136" s="29" t="s">
        <v>37</v>
      </c>
      <c r="F136" s="29" t="s">
        <v>37</v>
      </c>
      <c r="G136" s="29" t="s">
        <v>37</v>
      </c>
      <c r="H136" s="29" t="s">
        <v>37</v>
      </c>
      <c r="I136" s="34">
        <v>51.1</v>
      </c>
      <c r="J136" s="29" t="s">
        <v>37</v>
      </c>
      <c r="K136" s="29" t="s">
        <v>37</v>
      </c>
      <c r="L136" s="29" t="s">
        <v>37</v>
      </c>
      <c r="M136" s="29" t="s">
        <v>37</v>
      </c>
      <c r="N136" s="29" t="s">
        <v>37</v>
      </c>
      <c r="O136" s="29" t="s">
        <v>37</v>
      </c>
      <c r="P136" s="25">
        <v>5.1100000000000002E-5</v>
      </c>
      <c r="Q136" s="25">
        <f t="shared" si="6"/>
        <v>4.2915790998652872</v>
      </c>
      <c r="R136" s="34">
        <v>0.76</v>
      </c>
      <c r="S136" s="34">
        <v>21</v>
      </c>
      <c r="T136" s="34">
        <f t="shared" si="7"/>
        <v>3.5315790998652874</v>
      </c>
      <c r="U136" s="34">
        <f t="shared" si="8"/>
        <v>0.2799744460388307</v>
      </c>
      <c r="V136" s="35">
        <v>289.25</v>
      </c>
      <c r="W136" s="34">
        <v>9</v>
      </c>
      <c r="X136" s="34">
        <v>2</v>
      </c>
      <c r="Y136" s="34">
        <v>139.33000000000001</v>
      </c>
      <c r="Z136" s="34">
        <v>4</v>
      </c>
    </row>
    <row r="137" spans="1:26" s="24" customFormat="1" ht="28.55" x14ac:dyDescent="0.25">
      <c r="A137" s="24" t="s">
        <v>70</v>
      </c>
      <c r="B137" s="43" t="s">
        <v>182</v>
      </c>
      <c r="C137" s="33" t="s">
        <v>217</v>
      </c>
      <c r="D137" s="29" t="s">
        <v>37</v>
      </c>
      <c r="E137" s="29" t="s">
        <v>37</v>
      </c>
      <c r="F137" s="29" t="s">
        <v>37</v>
      </c>
      <c r="G137" s="29" t="s">
        <v>37</v>
      </c>
      <c r="H137" s="29" t="s">
        <v>37</v>
      </c>
      <c r="I137" s="34">
        <v>210</v>
      </c>
      <c r="J137" s="29" t="s">
        <v>37</v>
      </c>
      <c r="K137" s="29" t="s">
        <v>37</v>
      </c>
      <c r="L137" s="29" t="s">
        <v>37</v>
      </c>
      <c r="M137" s="29" t="s">
        <v>37</v>
      </c>
      <c r="N137" s="29" t="s">
        <v>37</v>
      </c>
      <c r="O137" s="29" t="s">
        <v>37</v>
      </c>
      <c r="P137" s="25">
        <v>2.1000000000000001E-4</v>
      </c>
      <c r="Q137" s="25">
        <f t="shared" si="6"/>
        <v>3.6777807052660809</v>
      </c>
      <c r="R137" s="34">
        <v>2.89</v>
      </c>
      <c r="S137" s="34">
        <v>20</v>
      </c>
      <c r="T137" s="34">
        <f t="shared" si="7"/>
        <v>0.78778070526608079</v>
      </c>
      <c r="U137" s="34">
        <f t="shared" si="8"/>
        <v>0.25192797831072655</v>
      </c>
      <c r="V137" s="35">
        <v>313.14</v>
      </c>
      <c r="W137" s="34">
        <v>6</v>
      </c>
      <c r="X137" s="34">
        <v>2</v>
      </c>
      <c r="Y137" s="34">
        <v>93.51</v>
      </c>
      <c r="Z137" s="34">
        <v>3</v>
      </c>
    </row>
    <row r="138" spans="1:26" s="24" customFormat="1" ht="28.55" x14ac:dyDescent="0.25">
      <c r="A138" s="24" t="s">
        <v>70</v>
      </c>
      <c r="B138" s="43" t="s">
        <v>182</v>
      </c>
      <c r="C138" s="33" t="s">
        <v>218</v>
      </c>
      <c r="D138" s="29" t="s">
        <v>37</v>
      </c>
      <c r="E138" s="29" t="s">
        <v>37</v>
      </c>
      <c r="F138" s="29" t="s">
        <v>37</v>
      </c>
      <c r="G138" s="29" t="s">
        <v>37</v>
      </c>
      <c r="H138" s="29" t="s">
        <v>37</v>
      </c>
      <c r="I138" s="34">
        <v>55.3</v>
      </c>
      <c r="J138" s="29" t="s">
        <v>37</v>
      </c>
      <c r="K138" s="29" t="s">
        <v>37</v>
      </c>
      <c r="L138" s="29" t="s">
        <v>37</v>
      </c>
      <c r="M138" s="29" t="s">
        <v>37</v>
      </c>
      <c r="N138" s="29" t="s">
        <v>37</v>
      </c>
      <c r="O138" s="29" t="s">
        <v>37</v>
      </c>
      <c r="P138" s="25">
        <v>5.5300000000000002E-5</v>
      </c>
      <c r="Q138" s="25">
        <f t="shared" ref="Q138:Q150" si="9">-LOG(P138)</f>
        <v>4.2572748686953021</v>
      </c>
      <c r="R138" s="34">
        <v>2.89</v>
      </c>
      <c r="S138" s="34">
        <v>20</v>
      </c>
      <c r="T138" s="34">
        <f t="shared" si="7"/>
        <v>1.367274868695302</v>
      </c>
      <c r="U138" s="34">
        <f t="shared" si="8"/>
        <v>0.29162332850562822</v>
      </c>
      <c r="V138" s="35">
        <v>313.14</v>
      </c>
      <c r="W138" s="6">
        <v>6</v>
      </c>
      <c r="X138" s="6">
        <v>2</v>
      </c>
      <c r="Y138" s="6">
        <v>93.51</v>
      </c>
      <c r="Z138" s="6">
        <v>3</v>
      </c>
    </row>
    <row r="139" spans="1:26" ht="28.55" x14ac:dyDescent="0.25">
      <c r="A139" s="24" t="s">
        <v>70</v>
      </c>
      <c r="B139" s="43" t="s">
        <v>182</v>
      </c>
      <c r="C139" s="14" t="s">
        <v>219</v>
      </c>
      <c r="D139" s="6">
        <v>7.67</v>
      </c>
      <c r="E139" s="29" t="s">
        <v>37</v>
      </c>
      <c r="F139" s="29" t="s">
        <v>37</v>
      </c>
      <c r="G139" s="29" t="s">
        <v>37</v>
      </c>
      <c r="H139" s="29" t="s">
        <v>37</v>
      </c>
      <c r="I139" s="29" t="s">
        <v>37</v>
      </c>
      <c r="J139" s="29" t="s">
        <v>37</v>
      </c>
      <c r="K139" s="29" t="s">
        <v>37</v>
      </c>
      <c r="L139" s="29" t="s">
        <v>37</v>
      </c>
      <c r="M139" s="29" t="s">
        <v>37</v>
      </c>
      <c r="N139" s="29" t="s">
        <v>37</v>
      </c>
      <c r="O139" s="29" t="s">
        <v>37</v>
      </c>
      <c r="P139" s="25">
        <v>7.6699999999999994E-6</v>
      </c>
      <c r="Q139" s="25">
        <f t="shared" si="9"/>
        <v>5.1152046360510193</v>
      </c>
      <c r="R139" s="4">
        <v>4.92</v>
      </c>
      <c r="S139" s="6">
        <v>29</v>
      </c>
      <c r="T139" s="34">
        <f t="shared" si="7"/>
        <v>0.19520463605101934</v>
      </c>
      <c r="U139" s="34">
        <f t="shared" si="8"/>
        <v>0.24164932246172061</v>
      </c>
      <c r="V139" s="13">
        <v>407.58</v>
      </c>
      <c r="W139" s="34">
        <v>3</v>
      </c>
      <c r="X139" s="34">
        <v>0</v>
      </c>
      <c r="Y139" s="34">
        <v>49.94</v>
      </c>
      <c r="Z139" s="34">
        <v>8</v>
      </c>
    </row>
    <row r="140" spans="1:26" s="24" customFormat="1" ht="28.55" x14ac:dyDescent="0.25">
      <c r="A140" s="24" t="s">
        <v>70</v>
      </c>
      <c r="B140" s="43" t="s">
        <v>182</v>
      </c>
      <c r="C140" s="33" t="s">
        <v>220</v>
      </c>
      <c r="D140" s="34">
        <v>7.9</v>
      </c>
      <c r="E140" s="29" t="s">
        <v>37</v>
      </c>
      <c r="F140" s="29" t="s">
        <v>37</v>
      </c>
      <c r="G140" s="29" t="s">
        <v>37</v>
      </c>
      <c r="H140" s="29" t="s">
        <v>37</v>
      </c>
      <c r="I140" s="29" t="s">
        <v>37</v>
      </c>
      <c r="J140" s="29" t="s">
        <v>37</v>
      </c>
      <c r="K140" s="29" t="s">
        <v>37</v>
      </c>
      <c r="L140" s="29" t="s">
        <v>37</v>
      </c>
      <c r="M140" s="29" t="s">
        <v>37</v>
      </c>
      <c r="N140" s="29" t="s">
        <v>37</v>
      </c>
      <c r="O140" s="29" t="s">
        <v>37</v>
      </c>
      <c r="P140" s="25">
        <v>7.9000000000000006E-6</v>
      </c>
      <c r="Q140" s="25">
        <f t="shared" si="9"/>
        <v>5.1023729087095582</v>
      </c>
      <c r="R140" s="34">
        <v>5.09</v>
      </c>
      <c r="S140" s="34">
        <v>28</v>
      </c>
      <c r="T140" s="34">
        <f t="shared" si="7"/>
        <v>1.2372908709558317E-2</v>
      </c>
      <c r="U140" s="34">
        <f t="shared" si="8"/>
        <v>0.24965181731900341</v>
      </c>
      <c r="V140" s="35">
        <v>395.54</v>
      </c>
      <c r="W140" s="34">
        <v>2</v>
      </c>
      <c r="X140" s="34">
        <v>0</v>
      </c>
      <c r="Y140" s="34">
        <v>40.71</v>
      </c>
      <c r="Z140" s="34">
        <v>7</v>
      </c>
    </row>
    <row r="141" spans="1:26" s="24" customFormat="1" ht="28.55" x14ac:dyDescent="0.25">
      <c r="A141" s="24" t="s">
        <v>70</v>
      </c>
      <c r="B141" s="43" t="s">
        <v>182</v>
      </c>
      <c r="C141" s="33" t="s">
        <v>221</v>
      </c>
      <c r="D141" s="34">
        <v>3.79</v>
      </c>
      <c r="E141" s="29" t="s">
        <v>37</v>
      </c>
      <c r="F141" s="29" t="s">
        <v>37</v>
      </c>
      <c r="G141" s="29" t="s">
        <v>37</v>
      </c>
      <c r="H141" s="29" t="s">
        <v>37</v>
      </c>
      <c r="I141" s="29" t="s">
        <v>37</v>
      </c>
      <c r="J141" s="29" t="s">
        <v>37</v>
      </c>
      <c r="K141" s="29" t="s">
        <v>37</v>
      </c>
      <c r="L141" s="29" t="s">
        <v>37</v>
      </c>
      <c r="M141" s="29" t="s">
        <v>37</v>
      </c>
      <c r="N141" s="29" t="s">
        <v>37</v>
      </c>
      <c r="O141" s="29" t="s">
        <v>37</v>
      </c>
      <c r="P141" s="25">
        <v>3.7900000000000001E-6</v>
      </c>
      <c r="Q141" s="25">
        <f t="shared" si="9"/>
        <v>5.4213607900319278</v>
      </c>
      <c r="R141" s="34">
        <v>5.59</v>
      </c>
      <c r="S141" s="34">
        <v>28</v>
      </c>
      <c r="T141" s="34">
        <f t="shared" si="7"/>
        <v>-0.16863920996807202</v>
      </c>
      <c r="U141" s="34">
        <f t="shared" si="8"/>
        <v>0.26525943865513363</v>
      </c>
      <c r="V141" s="35">
        <v>411.99</v>
      </c>
      <c r="W141" s="34">
        <v>2</v>
      </c>
      <c r="X141" s="34">
        <v>0</v>
      </c>
      <c r="Y141" s="34">
        <v>40.71</v>
      </c>
      <c r="Z141" s="34">
        <v>7</v>
      </c>
    </row>
    <row r="142" spans="1:26" s="24" customFormat="1" ht="28.55" x14ac:dyDescent="0.25">
      <c r="A142" s="24" t="s">
        <v>70</v>
      </c>
      <c r="B142" s="43" t="s">
        <v>182</v>
      </c>
      <c r="C142" s="33" t="s">
        <v>222</v>
      </c>
      <c r="D142" s="34">
        <v>7.67</v>
      </c>
      <c r="E142" s="29" t="s">
        <v>37</v>
      </c>
      <c r="F142" s="29" t="s">
        <v>37</v>
      </c>
      <c r="G142" s="29" t="s">
        <v>37</v>
      </c>
      <c r="H142" s="29" t="s">
        <v>37</v>
      </c>
      <c r="I142" s="29" t="s">
        <v>37</v>
      </c>
      <c r="J142" s="29" t="s">
        <v>37</v>
      </c>
      <c r="K142" s="29" t="s">
        <v>37</v>
      </c>
      <c r="L142" s="29" t="s">
        <v>37</v>
      </c>
      <c r="M142" s="29" t="s">
        <v>37</v>
      </c>
      <c r="N142" s="29" t="s">
        <v>37</v>
      </c>
      <c r="O142" s="29" t="s">
        <v>37</v>
      </c>
      <c r="P142" s="25">
        <v>7.6699999999999994E-6</v>
      </c>
      <c r="Q142" s="25">
        <f t="shared" si="9"/>
        <v>5.1152046360510193</v>
      </c>
      <c r="R142" s="34">
        <v>4.92</v>
      </c>
      <c r="S142" s="34">
        <v>29</v>
      </c>
      <c r="T142" s="34">
        <f t="shared" si="7"/>
        <v>0.19520463605101934</v>
      </c>
      <c r="U142" s="34">
        <f t="shared" si="8"/>
        <v>0.24164932246172061</v>
      </c>
      <c r="V142" s="35">
        <v>407.58</v>
      </c>
      <c r="W142" s="34">
        <v>3</v>
      </c>
      <c r="X142" s="34">
        <v>0</v>
      </c>
      <c r="Y142" s="34">
        <v>49.94</v>
      </c>
      <c r="Z142" s="34">
        <v>8</v>
      </c>
    </row>
    <row r="143" spans="1:26" s="24" customFormat="1" ht="28.55" x14ac:dyDescent="0.25">
      <c r="A143" s="24" t="s">
        <v>70</v>
      </c>
      <c r="B143" s="43" t="s">
        <v>182</v>
      </c>
      <c r="C143" s="33" t="s">
        <v>223</v>
      </c>
      <c r="D143" s="34">
        <v>16.3</v>
      </c>
      <c r="E143" s="29" t="s">
        <v>37</v>
      </c>
      <c r="F143" s="29" t="s">
        <v>37</v>
      </c>
      <c r="G143" s="29" t="s">
        <v>37</v>
      </c>
      <c r="H143" s="29" t="s">
        <v>37</v>
      </c>
      <c r="I143" s="29" t="s">
        <v>37</v>
      </c>
      <c r="J143" s="29" t="s">
        <v>37</v>
      </c>
      <c r="K143" s="29" t="s">
        <v>37</v>
      </c>
      <c r="L143" s="29" t="s">
        <v>37</v>
      </c>
      <c r="M143" s="29" t="s">
        <v>37</v>
      </c>
      <c r="N143" s="29" t="s">
        <v>37</v>
      </c>
      <c r="O143" s="29" t="s">
        <v>37</v>
      </c>
      <c r="P143" s="25">
        <v>1.63E-5</v>
      </c>
      <c r="Q143" s="25">
        <f t="shared" si="9"/>
        <v>4.7878123955960419</v>
      </c>
      <c r="R143" s="34">
        <v>4.7699999999999996</v>
      </c>
      <c r="S143" s="34">
        <v>27</v>
      </c>
      <c r="T143" s="34">
        <f t="shared" si="7"/>
        <v>1.7812395596042307E-2</v>
      </c>
      <c r="U143" s="34">
        <f t="shared" si="8"/>
        <v>0.24293714748024364</v>
      </c>
      <c r="V143" s="35">
        <v>383.53</v>
      </c>
      <c r="W143" s="34">
        <v>2</v>
      </c>
      <c r="X143" s="34">
        <v>0</v>
      </c>
      <c r="Y143" s="34">
        <v>40.71</v>
      </c>
      <c r="Z143" s="34">
        <v>9</v>
      </c>
    </row>
    <row r="144" spans="1:26" s="24" customFormat="1" ht="28.55" x14ac:dyDescent="0.25">
      <c r="A144" s="24" t="s">
        <v>70</v>
      </c>
      <c r="B144" s="43" t="s">
        <v>182</v>
      </c>
      <c r="C144" s="33" t="s">
        <v>224</v>
      </c>
      <c r="D144" s="34">
        <v>15.2</v>
      </c>
      <c r="E144" s="29" t="s">
        <v>37</v>
      </c>
      <c r="F144" s="29" t="s">
        <v>37</v>
      </c>
      <c r="G144" s="29" t="s">
        <v>37</v>
      </c>
      <c r="H144" s="29" t="s">
        <v>37</v>
      </c>
      <c r="I144" s="29" t="s">
        <v>37</v>
      </c>
      <c r="J144" s="29" t="s">
        <v>37</v>
      </c>
      <c r="K144" s="29" t="s">
        <v>37</v>
      </c>
      <c r="L144" s="29" t="s">
        <v>37</v>
      </c>
      <c r="M144" s="29" t="s">
        <v>37</v>
      </c>
      <c r="N144" s="29" t="s">
        <v>37</v>
      </c>
      <c r="O144" s="29" t="s">
        <v>37</v>
      </c>
      <c r="P144" s="25">
        <v>1.52E-5</v>
      </c>
      <c r="Q144" s="25">
        <f t="shared" si="9"/>
        <v>4.8181564120552274</v>
      </c>
      <c r="R144" s="34">
        <v>5.49</v>
      </c>
      <c r="S144" s="34">
        <v>29</v>
      </c>
      <c r="T144" s="34">
        <f t="shared" si="7"/>
        <v>-0.67184358794477284</v>
      </c>
      <c r="U144" s="34">
        <f t="shared" si="8"/>
        <v>0.2276163546384711</v>
      </c>
      <c r="V144" s="35">
        <v>411.58</v>
      </c>
      <c r="W144" s="34">
        <v>2</v>
      </c>
      <c r="X144" s="34">
        <v>0</v>
      </c>
      <c r="Y144" s="34">
        <v>40.71</v>
      </c>
      <c r="Z144" s="34">
        <v>9</v>
      </c>
    </row>
    <row r="145" spans="1:27" s="24" customFormat="1" ht="28.55" x14ac:dyDescent="0.25">
      <c r="A145" s="24" t="s">
        <v>70</v>
      </c>
      <c r="B145" s="43" t="s">
        <v>182</v>
      </c>
      <c r="C145" s="33" t="s">
        <v>225</v>
      </c>
      <c r="D145" s="34">
        <v>29.26</v>
      </c>
      <c r="E145" s="29" t="s">
        <v>37</v>
      </c>
      <c r="F145" s="29" t="s">
        <v>37</v>
      </c>
      <c r="G145" s="29" t="s">
        <v>37</v>
      </c>
      <c r="H145" s="29" t="s">
        <v>37</v>
      </c>
      <c r="I145" s="29" t="s">
        <v>37</v>
      </c>
      <c r="J145" s="29" t="s">
        <v>37</v>
      </c>
      <c r="K145" s="29" t="s">
        <v>37</v>
      </c>
      <c r="L145" s="29" t="s">
        <v>37</v>
      </c>
      <c r="M145" s="29" t="s">
        <v>37</v>
      </c>
      <c r="N145" s="29" t="s">
        <v>37</v>
      </c>
      <c r="O145" s="29" t="s">
        <v>37</v>
      </c>
      <c r="P145" s="25">
        <v>2.9260000000000001E-5</v>
      </c>
      <c r="Q145" s="25">
        <f t="shared" si="9"/>
        <v>4.5337256782107076</v>
      </c>
      <c r="R145" s="34">
        <v>5.99</v>
      </c>
      <c r="S145" s="34">
        <v>29</v>
      </c>
      <c r="T145" s="34">
        <f t="shared" si="7"/>
        <v>-1.4562743217892926</v>
      </c>
      <c r="U145" s="34">
        <f t="shared" si="8"/>
        <v>0.21417945445340242</v>
      </c>
      <c r="V145" s="35">
        <v>428.03</v>
      </c>
      <c r="W145" s="34">
        <v>2</v>
      </c>
      <c r="X145" s="34">
        <v>0</v>
      </c>
      <c r="Y145" s="34">
        <v>40.71</v>
      </c>
      <c r="Z145" s="34">
        <v>9</v>
      </c>
    </row>
    <row r="146" spans="1:27" s="24" customFormat="1" ht="28.55" x14ac:dyDescent="0.25">
      <c r="A146" s="24" t="s">
        <v>70</v>
      </c>
      <c r="B146" s="43" t="s">
        <v>182</v>
      </c>
      <c r="C146" s="33" t="s">
        <v>226</v>
      </c>
      <c r="D146" s="34">
        <v>8.1999999999999993</v>
      </c>
      <c r="E146" s="29" t="s">
        <v>37</v>
      </c>
      <c r="F146" s="29" t="s">
        <v>37</v>
      </c>
      <c r="G146" s="29" t="s">
        <v>37</v>
      </c>
      <c r="H146" s="29" t="s">
        <v>37</v>
      </c>
      <c r="I146" s="29" t="s">
        <v>37</v>
      </c>
      <c r="J146" s="29" t="s">
        <v>37</v>
      </c>
      <c r="K146" s="29" t="s">
        <v>37</v>
      </c>
      <c r="L146" s="29" t="s">
        <v>37</v>
      </c>
      <c r="M146" s="29" t="s">
        <v>37</v>
      </c>
      <c r="N146" s="29" t="s">
        <v>37</v>
      </c>
      <c r="O146" s="29" t="s">
        <v>37</v>
      </c>
      <c r="P146" s="25">
        <v>8.1999999999999994E-6</v>
      </c>
      <c r="Q146" s="25">
        <f t="shared" si="9"/>
        <v>5.0861861476162833</v>
      </c>
      <c r="R146" s="34">
        <v>4.74</v>
      </c>
      <c r="S146" s="34">
        <v>27</v>
      </c>
      <c r="T146" s="34">
        <f t="shared" si="7"/>
        <v>0.34618614761628308</v>
      </c>
      <c r="U146" s="34">
        <f t="shared" si="8"/>
        <v>0.25807685267534475</v>
      </c>
      <c r="V146" s="35">
        <v>381.51</v>
      </c>
      <c r="W146" s="34">
        <v>2</v>
      </c>
      <c r="X146" s="34">
        <v>0</v>
      </c>
      <c r="Y146" s="34">
        <v>40.71</v>
      </c>
      <c r="Z146" s="34">
        <v>7</v>
      </c>
    </row>
    <row r="147" spans="1:27" s="24" customFormat="1" ht="28.55" x14ac:dyDescent="0.25">
      <c r="A147" s="47" t="s">
        <v>70</v>
      </c>
      <c r="B147" s="57" t="s">
        <v>182</v>
      </c>
      <c r="C147" s="58" t="s">
        <v>227</v>
      </c>
      <c r="D147" s="53">
        <v>3.81</v>
      </c>
      <c r="E147" s="50" t="s">
        <v>37</v>
      </c>
      <c r="F147" s="50" t="s">
        <v>37</v>
      </c>
      <c r="G147" s="50" t="s">
        <v>37</v>
      </c>
      <c r="H147" s="50" t="s">
        <v>37</v>
      </c>
      <c r="I147" s="50" t="s">
        <v>37</v>
      </c>
      <c r="J147" s="50" t="s">
        <v>37</v>
      </c>
      <c r="K147" s="50" t="s">
        <v>37</v>
      </c>
      <c r="L147" s="50" t="s">
        <v>37</v>
      </c>
      <c r="M147" s="50" t="s">
        <v>37</v>
      </c>
      <c r="N147" s="50" t="s">
        <v>37</v>
      </c>
      <c r="O147" s="50" t="s">
        <v>37</v>
      </c>
      <c r="P147" s="52">
        <v>3.8099999999999999E-6</v>
      </c>
      <c r="Q147" s="52">
        <f t="shared" si="9"/>
        <v>5.419075024324381</v>
      </c>
      <c r="R147" s="53">
        <v>6.06</v>
      </c>
      <c r="S147" s="53">
        <v>30</v>
      </c>
      <c r="T147" s="53">
        <f t="shared" si="7"/>
        <v>-0.64092497567561857</v>
      </c>
      <c r="U147" s="53">
        <f t="shared" si="8"/>
        <v>0.24747109277748008</v>
      </c>
      <c r="V147" s="54">
        <v>423.59</v>
      </c>
      <c r="W147" s="59">
        <v>2</v>
      </c>
      <c r="X147" s="59">
        <v>0</v>
      </c>
      <c r="Y147" s="59">
        <v>40.71</v>
      </c>
      <c r="Z147" s="59">
        <v>7</v>
      </c>
      <c r="AA147" s="47"/>
    </row>
    <row r="148" spans="1:27" ht="28.55" x14ac:dyDescent="0.25">
      <c r="A148" s="47" t="s">
        <v>70</v>
      </c>
      <c r="B148" s="57" t="s">
        <v>182</v>
      </c>
      <c r="C148" s="48" t="s">
        <v>294</v>
      </c>
      <c r="D148" s="53">
        <v>63.5</v>
      </c>
      <c r="E148" s="50" t="s">
        <v>37</v>
      </c>
      <c r="F148" s="50" t="s">
        <v>37</v>
      </c>
      <c r="G148" s="50" t="s">
        <v>37</v>
      </c>
      <c r="H148" s="50" t="s">
        <v>37</v>
      </c>
      <c r="I148" s="50" t="s">
        <v>37</v>
      </c>
      <c r="J148" s="50" t="s">
        <v>37</v>
      </c>
      <c r="K148" s="50" t="s">
        <v>37</v>
      </c>
      <c r="L148" s="50" t="s">
        <v>37</v>
      </c>
      <c r="M148" s="50" t="s">
        <v>37</v>
      </c>
      <c r="N148" s="50" t="s">
        <v>37</v>
      </c>
      <c r="O148" s="50" t="s">
        <v>37</v>
      </c>
      <c r="P148" s="52">
        <v>6.3499999999999999E-5</v>
      </c>
      <c r="Q148" s="52">
        <f t="shared" si="9"/>
        <v>4.197226274708024</v>
      </c>
      <c r="R148" s="53">
        <v>2.68</v>
      </c>
      <c r="S148" s="53">
        <v>27</v>
      </c>
      <c r="T148" s="53">
        <f t="shared" si="7"/>
        <v>1.5172262747080238</v>
      </c>
      <c r="U148" s="53">
        <f t="shared" si="8"/>
        <v>0.21297037023518495</v>
      </c>
      <c r="V148" s="54">
        <v>396.27</v>
      </c>
      <c r="W148" s="53">
        <v>3</v>
      </c>
      <c r="X148" s="53">
        <v>1</v>
      </c>
      <c r="Y148" s="53">
        <v>209.46</v>
      </c>
      <c r="Z148" s="53">
        <v>2</v>
      </c>
      <c r="AA148" s="56"/>
    </row>
    <row r="149" spans="1:27" ht="28.55" x14ac:dyDescent="0.25">
      <c r="A149" s="47" t="s">
        <v>70</v>
      </c>
      <c r="B149" s="57" t="s">
        <v>182</v>
      </c>
      <c r="C149" s="48" t="s">
        <v>295</v>
      </c>
      <c r="D149" s="53">
        <v>8.2200000000000006</v>
      </c>
      <c r="E149" s="50" t="s">
        <v>37</v>
      </c>
      <c r="F149" s="50" t="s">
        <v>37</v>
      </c>
      <c r="G149" s="50" t="s">
        <v>37</v>
      </c>
      <c r="H149" s="50" t="s">
        <v>37</v>
      </c>
      <c r="I149" s="50" t="s">
        <v>37</v>
      </c>
      <c r="J149" s="50" t="s">
        <v>37</v>
      </c>
      <c r="K149" s="50" t="s">
        <v>37</v>
      </c>
      <c r="L149" s="50" t="s">
        <v>37</v>
      </c>
      <c r="M149" s="50" t="s">
        <v>37</v>
      </c>
      <c r="N149" s="50" t="s">
        <v>37</v>
      </c>
      <c r="O149" s="50" t="s">
        <v>37</v>
      </c>
      <c r="P149" s="52">
        <v>8.2199999999999992E-6</v>
      </c>
      <c r="Q149" s="52">
        <f t="shared" si="9"/>
        <v>5.0851281824599495</v>
      </c>
      <c r="R149" s="53">
        <v>3.4</v>
      </c>
      <c r="S149" s="53">
        <v>28</v>
      </c>
      <c r="T149" s="53">
        <f t="shared" si="7"/>
        <v>1.6851281824599496</v>
      </c>
      <c r="U149" s="53">
        <f t="shared" si="8"/>
        <v>0.24880805749893325</v>
      </c>
      <c r="V149" s="54">
        <v>475.17</v>
      </c>
      <c r="W149" s="53">
        <v>3</v>
      </c>
      <c r="X149" s="53">
        <v>1</v>
      </c>
      <c r="Y149" s="53">
        <v>228.09</v>
      </c>
      <c r="Z149" s="53">
        <v>2</v>
      </c>
      <c r="AA149" s="56"/>
    </row>
    <row r="150" spans="1:27" ht="36.700000000000003" x14ac:dyDescent="0.25">
      <c r="A150" s="47" t="s">
        <v>70</v>
      </c>
      <c r="B150" s="57" t="s">
        <v>182</v>
      </c>
      <c r="C150" s="48" t="s">
        <v>296</v>
      </c>
      <c r="D150" s="53">
        <v>35.799999999999997</v>
      </c>
      <c r="E150" s="50" t="s">
        <v>37</v>
      </c>
      <c r="F150" s="50" t="s">
        <v>37</v>
      </c>
      <c r="G150" s="50" t="s">
        <v>37</v>
      </c>
      <c r="H150" s="50" t="s">
        <v>37</v>
      </c>
      <c r="I150" s="50" t="s">
        <v>37</v>
      </c>
      <c r="J150" s="50" t="s">
        <v>37</v>
      </c>
      <c r="K150" s="50" t="s">
        <v>37</v>
      </c>
      <c r="L150" s="50" t="s">
        <v>37</v>
      </c>
      <c r="M150" s="50" t="s">
        <v>37</v>
      </c>
      <c r="N150" s="50" t="s">
        <v>37</v>
      </c>
      <c r="O150" s="50" t="s">
        <v>37</v>
      </c>
      <c r="P150" s="52">
        <v>3.5800000000000003E-5</v>
      </c>
      <c r="Q150" s="52">
        <f t="shared" si="9"/>
        <v>4.4461169733561254</v>
      </c>
      <c r="R150" s="53">
        <v>2.61</v>
      </c>
      <c r="S150" s="53">
        <v>29</v>
      </c>
      <c r="T150" s="53">
        <f t="shared" si="7"/>
        <v>1.8361169733561256</v>
      </c>
      <c r="U150" s="53">
        <f t="shared" si="8"/>
        <v>0.21004069839647904</v>
      </c>
      <c r="V150" s="54">
        <v>426.3</v>
      </c>
      <c r="W150" s="53">
        <v>4</v>
      </c>
      <c r="X150" s="53">
        <v>1</v>
      </c>
      <c r="Y150" s="53">
        <v>231.72</v>
      </c>
      <c r="Z150" s="53">
        <v>3</v>
      </c>
      <c r="AA150" s="56"/>
    </row>
    <row r="151" spans="1:27" s="24" customFormat="1" ht="28.55" x14ac:dyDescent="0.25">
      <c r="A151" s="24" t="s">
        <v>70</v>
      </c>
      <c r="B151" s="43" t="s">
        <v>228</v>
      </c>
      <c r="C151" s="33" t="s">
        <v>230</v>
      </c>
      <c r="D151" s="34">
        <v>4.46</v>
      </c>
      <c r="E151" s="29" t="s">
        <v>37</v>
      </c>
      <c r="F151" s="29" t="s">
        <v>37</v>
      </c>
      <c r="G151" s="29" t="s">
        <v>37</v>
      </c>
      <c r="H151" s="29" t="s">
        <v>37</v>
      </c>
      <c r="I151" s="29" t="s">
        <v>37</v>
      </c>
      <c r="J151" s="29" t="s">
        <v>37</v>
      </c>
      <c r="K151" s="29" t="s">
        <v>37</v>
      </c>
      <c r="L151" s="29" t="s">
        <v>37</v>
      </c>
      <c r="M151" s="29" t="s">
        <v>37</v>
      </c>
      <c r="N151" s="29" t="s">
        <v>37</v>
      </c>
      <c r="O151" s="29" t="s">
        <v>37</v>
      </c>
      <c r="P151" s="25">
        <v>4.4599999999999996E-6</v>
      </c>
      <c r="Q151" s="25">
        <f t="shared" ref="Q151:Q182" si="10">-LOG(P151)</f>
        <v>5.3506651412878581</v>
      </c>
      <c r="R151" s="34">
        <v>0.42</v>
      </c>
      <c r="S151" s="34">
        <v>33</v>
      </c>
      <c r="T151" s="34">
        <f t="shared" ref="T151:T177" si="11">(Q151-R151)</f>
        <v>4.9306651412878582</v>
      </c>
      <c r="U151" s="34">
        <f t="shared" ref="U151:U177" si="12">(1.37/S151)*Q151</f>
        <v>0.22213367404740503</v>
      </c>
      <c r="V151" s="35">
        <v>448.53</v>
      </c>
      <c r="W151" s="34">
        <v>9</v>
      </c>
      <c r="X151" s="34">
        <v>1</v>
      </c>
      <c r="Y151" s="34">
        <v>90.37</v>
      </c>
      <c r="Z151" s="34">
        <v>5</v>
      </c>
    </row>
    <row r="152" spans="1:27" s="24" customFormat="1" ht="28.55" x14ac:dyDescent="0.25">
      <c r="A152" s="24" t="s">
        <v>70</v>
      </c>
      <c r="B152" s="43" t="s">
        <v>228</v>
      </c>
      <c r="C152" s="33" t="s">
        <v>231</v>
      </c>
      <c r="D152" s="34">
        <v>0.4</v>
      </c>
      <c r="E152" s="29" t="s">
        <v>37</v>
      </c>
      <c r="F152" s="29" t="s">
        <v>37</v>
      </c>
      <c r="G152" s="29" t="s">
        <v>37</v>
      </c>
      <c r="H152" s="29" t="s">
        <v>37</v>
      </c>
      <c r="I152" s="29" t="s">
        <v>37</v>
      </c>
      <c r="J152" s="29" t="s">
        <v>37</v>
      </c>
      <c r="K152" s="29" t="s">
        <v>37</v>
      </c>
      <c r="L152" s="29" t="s">
        <v>37</v>
      </c>
      <c r="M152" s="29" t="s">
        <v>37</v>
      </c>
      <c r="N152" s="29" t="s">
        <v>37</v>
      </c>
      <c r="O152" s="29" t="s">
        <v>37</v>
      </c>
      <c r="P152" s="25">
        <v>3.9999999999999998E-7</v>
      </c>
      <c r="Q152" s="25">
        <f t="shared" si="10"/>
        <v>6.3979400086720375</v>
      </c>
      <c r="R152" s="34">
        <v>3.32</v>
      </c>
      <c r="S152" s="34">
        <v>14</v>
      </c>
      <c r="T152" s="34">
        <f t="shared" si="11"/>
        <v>3.0779400086720377</v>
      </c>
      <c r="U152" s="34">
        <f t="shared" si="12"/>
        <v>0.62608412942004943</v>
      </c>
      <c r="V152" s="35">
        <v>314.55</v>
      </c>
      <c r="W152" s="34">
        <v>0</v>
      </c>
      <c r="X152" s="34">
        <v>0</v>
      </c>
      <c r="Y152" s="34">
        <v>0</v>
      </c>
      <c r="Z152" s="34">
        <v>0</v>
      </c>
    </row>
    <row r="153" spans="1:27" s="24" customFormat="1" ht="28.55" x14ac:dyDescent="0.25">
      <c r="A153" s="24" t="s">
        <v>70</v>
      </c>
      <c r="B153" s="43" t="s">
        <v>228</v>
      </c>
      <c r="C153" s="33" t="s">
        <v>232</v>
      </c>
      <c r="D153" s="34">
        <v>2.1999999999999999E-2</v>
      </c>
      <c r="E153" s="29" t="s">
        <v>37</v>
      </c>
      <c r="F153" s="29" t="s">
        <v>37</v>
      </c>
      <c r="G153" s="29" t="s">
        <v>37</v>
      </c>
      <c r="H153" s="29" t="s">
        <v>37</v>
      </c>
      <c r="I153" s="29" t="s">
        <v>37</v>
      </c>
      <c r="J153" s="29" t="s">
        <v>37</v>
      </c>
      <c r="K153" s="29" t="s">
        <v>37</v>
      </c>
      <c r="L153" s="29" t="s">
        <v>37</v>
      </c>
      <c r="M153" s="29" t="s">
        <v>37</v>
      </c>
      <c r="N153" s="29" t="s">
        <v>37</v>
      </c>
      <c r="O153" s="29" t="s">
        <v>37</v>
      </c>
      <c r="P153" s="25">
        <v>2.1999999999999998E-8</v>
      </c>
      <c r="Q153" s="25">
        <f t="shared" si="10"/>
        <v>7.6575773191777934</v>
      </c>
      <c r="R153" s="34">
        <v>2.5099999999999998</v>
      </c>
      <c r="S153" s="34">
        <v>31</v>
      </c>
      <c r="T153" s="34">
        <f t="shared" si="11"/>
        <v>5.1475773191777936</v>
      </c>
      <c r="U153" s="34">
        <f t="shared" si="12"/>
        <v>0.33841551378301865</v>
      </c>
      <c r="V153" s="35">
        <v>456.49</v>
      </c>
      <c r="W153" s="34">
        <v>7</v>
      </c>
      <c r="X153" s="34">
        <v>0</v>
      </c>
      <c r="Y153" s="34">
        <v>107.03</v>
      </c>
      <c r="Z153" s="34">
        <v>4</v>
      </c>
    </row>
    <row r="154" spans="1:27" s="24" customFormat="1" ht="28.55" x14ac:dyDescent="0.25">
      <c r="A154" s="24" t="s">
        <v>70</v>
      </c>
      <c r="B154" s="43" t="s">
        <v>228</v>
      </c>
      <c r="C154" s="33" t="s">
        <v>233</v>
      </c>
      <c r="D154" s="29" t="s">
        <v>37</v>
      </c>
      <c r="E154" s="29" t="s">
        <v>37</v>
      </c>
      <c r="F154" s="29" t="s">
        <v>37</v>
      </c>
      <c r="G154" s="29" t="s">
        <v>37</v>
      </c>
      <c r="H154" s="29" t="s">
        <v>37</v>
      </c>
      <c r="I154" s="29" t="s">
        <v>37</v>
      </c>
      <c r="J154" s="29" t="s">
        <v>37</v>
      </c>
      <c r="K154" s="29" t="s">
        <v>37</v>
      </c>
      <c r="L154" s="29" t="s">
        <v>37</v>
      </c>
      <c r="M154" s="29" t="s">
        <v>37</v>
      </c>
      <c r="N154" s="34">
        <v>56.67</v>
      </c>
      <c r="O154" s="29" t="s">
        <v>37</v>
      </c>
      <c r="P154" s="25">
        <v>5.6669999999999998E-5</v>
      </c>
      <c r="Q154" s="25">
        <f t="shared" si="10"/>
        <v>4.2466467873585039</v>
      </c>
      <c r="R154" s="34">
        <v>4.37</v>
      </c>
      <c r="S154" s="34">
        <v>20</v>
      </c>
      <c r="T154" s="34">
        <f t="shared" si="11"/>
        <v>-0.12335321264149623</v>
      </c>
      <c r="U154" s="34">
        <f t="shared" si="12"/>
        <v>0.29089530493405752</v>
      </c>
      <c r="V154" s="35">
        <v>282.36</v>
      </c>
      <c r="W154" s="34">
        <v>2</v>
      </c>
      <c r="X154" s="34">
        <v>1</v>
      </c>
      <c r="Y154" s="34">
        <v>57.7</v>
      </c>
      <c r="Z154" s="34">
        <v>3</v>
      </c>
    </row>
    <row r="155" spans="1:27" s="24" customFormat="1" ht="28.55" x14ac:dyDescent="0.25">
      <c r="A155" s="24" t="s">
        <v>70</v>
      </c>
      <c r="B155" s="43" t="s">
        <v>228</v>
      </c>
      <c r="C155" s="33" t="s">
        <v>234</v>
      </c>
      <c r="D155" s="29" t="s">
        <v>37</v>
      </c>
      <c r="E155" s="29" t="s">
        <v>37</v>
      </c>
      <c r="F155" s="29" t="s">
        <v>37</v>
      </c>
      <c r="G155" s="29" t="s">
        <v>37</v>
      </c>
      <c r="H155" s="29" t="s">
        <v>37</v>
      </c>
      <c r="I155" s="29" t="s">
        <v>37</v>
      </c>
      <c r="J155" s="29" t="s">
        <v>37</v>
      </c>
      <c r="K155" s="29" t="s">
        <v>37</v>
      </c>
      <c r="L155" s="29" t="s">
        <v>37</v>
      </c>
      <c r="M155" s="29" t="s">
        <v>37</v>
      </c>
      <c r="N155" s="34">
        <v>19.21</v>
      </c>
      <c r="O155" s="29" t="s">
        <v>37</v>
      </c>
      <c r="P155" s="25">
        <v>1.9210000000000001E-5</v>
      </c>
      <c r="Q155" s="25">
        <f t="shared" si="10"/>
        <v>4.7164726351383059</v>
      </c>
      <c r="R155" s="34">
        <v>4.45</v>
      </c>
      <c r="S155" s="34">
        <v>32</v>
      </c>
      <c r="T155" s="34">
        <f t="shared" si="11"/>
        <v>0.26647263513830577</v>
      </c>
      <c r="U155" s="34">
        <f t="shared" si="12"/>
        <v>0.20192398469185874</v>
      </c>
      <c r="V155" s="35">
        <v>416.49</v>
      </c>
      <c r="W155" s="34">
        <v>6</v>
      </c>
      <c r="X155" s="34">
        <v>4</v>
      </c>
      <c r="Y155" s="34">
        <v>109.4</v>
      </c>
      <c r="Z155" s="34">
        <v>3</v>
      </c>
    </row>
    <row r="156" spans="1:27" s="24" customFormat="1" ht="28.55" x14ac:dyDescent="0.25">
      <c r="A156" s="24" t="s">
        <v>70</v>
      </c>
      <c r="B156" s="43" t="s">
        <v>228</v>
      </c>
      <c r="C156" s="33" t="s">
        <v>235</v>
      </c>
      <c r="D156" s="29" t="s">
        <v>37</v>
      </c>
      <c r="E156" s="29" t="s">
        <v>37</v>
      </c>
      <c r="F156" s="29" t="s">
        <v>37</v>
      </c>
      <c r="G156" s="29" t="s">
        <v>37</v>
      </c>
      <c r="H156" s="29" t="s">
        <v>37</v>
      </c>
      <c r="I156" s="29" t="s">
        <v>37</v>
      </c>
      <c r="J156" s="29" t="s">
        <v>37</v>
      </c>
      <c r="K156" s="29" t="s">
        <v>37</v>
      </c>
      <c r="L156" s="29" t="s">
        <v>37</v>
      </c>
      <c r="M156" s="29" t="s">
        <v>37</v>
      </c>
      <c r="N156" s="34">
        <v>15.37</v>
      </c>
      <c r="O156" s="29" t="s">
        <v>37</v>
      </c>
      <c r="P156" s="25">
        <v>1.517E-5</v>
      </c>
      <c r="Q156" s="25">
        <f t="shared" si="10"/>
        <v>4.8190144192132696</v>
      </c>
      <c r="R156" s="34">
        <v>3.33</v>
      </c>
      <c r="S156" s="34">
        <v>19</v>
      </c>
      <c r="T156" s="34">
        <f t="shared" si="11"/>
        <v>1.4890144192132695</v>
      </c>
      <c r="U156" s="34">
        <f t="shared" si="12"/>
        <v>0.34747630285906211</v>
      </c>
      <c r="V156" s="35">
        <v>260.33</v>
      </c>
      <c r="W156" s="34">
        <v>3</v>
      </c>
      <c r="X156" s="34">
        <v>0</v>
      </c>
      <c r="Y156" s="34">
        <v>43.37</v>
      </c>
      <c r="Z156" s="34">
        <v>6</v>
      </c>
    </row>
    <row r="157" spans="1:27" s="24" customFormat="1" ht="28.55" x14ac:dyDescent="0.25">
      <c r="A157" s="24" t="s">
        <v>70</v>
      </c>
      <c r="B157" s="43" t="s">
        <v>228</v>
      </c>
      <c r="C157" s="33" t="s">
        <v>236</v>
      </c>
      <c r="D157" s="29" t="s">
        <v>37</v>
      </c>
      <c r="E157" s="29" t="s">
        <v>37</v>
      </c>
      <c r="F157" s="29" t="s">
        <v>37</v>
      </c>
      <c r="G157" s="29" t="s">
        <v>37</v>
      </c>
      <c r="H157" s="29" t="s">
        <v>37</v>
      </c>
      <c r="I157" s="29" t="s">
        <v>37</v>
      </c>
      <c r="J157" s="29" t="s">
        <v>37</v>
      </c>
      <c r="K157" s="29" t="s">
        <v>37</v>
      </c>
      <c r="L157" s="29" t="s">
        <v>37</v>
      </c>
      <c r="M157" s="29" t="s">
        <v>37</v>
      </c>
      <c r="N157" s="34">
        <v>61.46</v>
      </c>
      <c r="O157" s="29" t="s">
        <v>37</v>
      </c>
      <c r="P157" s="25">
        <v>6.1459999999999998E-5</v>
      </c>
      <c r="Q157" s="25">
        <f t="shared" si="10"/>
        <v>4.211407444079641</v>
      </c>
      <c r="R157" s="34">
        <v>2.67</v>
      </c>
      <c r="S157" s="34">
        <v>18</v>
      </c>
      <c r="T157" s="34">
        <f t="shared" si="11"/>
        <v>1.541407444079641</v>
      </c>
      <c r="U157" s="34">
        <f t="shared" si="12"/>
        <v>0.32053489991050604</v>
      </c>
      <c r="V157" s="35">
        <v>260.31</v>
      </c>
      <c r="W157" s="34">
        <v>3</v>
      </c>
      <c r="X157" s="34">
        <v>0</v>
      </c>
      <c r="Y157" s="34">
        <v>71.61</v>
      </c>
      <c r="Z157" s="34">
        <v>5</v>
      </c>
    </row>
    <row r="158" spans="1:27" s="24" customFormat="1" ht="28.55" x14ac:dyDescent="0.25">
      <c r="A158" s="24" t="s">
        <v>70</v>
      </c>
      <c r="B158" s="43" t="s">
        <v>228</v>
      </c>
      <c r="C158" s="33" t="s">
        <v>237</v>
      </c>
      <c r="D158" s="29" t="s">
        <v>37</v>
      </c>
      <c r="E158" s="29" t="s">
        <v>37</v>
      </c>
      <c r="F158" s="29" t="s">
        <v>37</v>
      </c>
      <c r="G158" s="29" t="s">
        <v>37</v>
      </c>
      <c r="H158" s="29" t="s">
        <v>37</v>
      </c>
      <c r="I158" s="29" t="s">
        <v>37</v>
      </c>
      <c r="J158" s="29" t="s">
        <v>37</v>
      </c>
      <c r="K158" s="29" t="s">
        <v>37</v>
      </c>
      <c r="L158" s="29" t="s">
        <v>37</v>
      </c>
      <c r="M158" s="29" t="s">
        <v>37</v>
      </c>
      <c r="N158" s="34">
        <v>30.73</v>
      </c>
      <c r="O158" s="29" t="s">
        <v>37</v>
      </c>
      <c r="P158" s="25">
        <v>3.0729999999999999E-5</v>
      </c>
      <c r="Q158" s="25">
        <f t="shared" si="10"/>
        <v>4.5124374397436222</v>
      </c>
      <c r="R158" s="34">
        <v>3.33</v>
      </c>
      <c r="S158" s="34">
        <v>19</v>
      </c>
      <c r="T158" s="34">
        <f t="shared" si="11"/>
        <v>1.1824374397436221</v>
      </c>
      <c r="U158" s="34">
        <f t="shared" si="12"/>
        <v>0.32537048907625066</v>
      </c>
      <c r="V158" s="35">
        <v>260.33</v>
      </c>
      <c r="W158" s="34">
        <v>3</v>
      </c>
      <c r="X158" s="34">
        <v>0</v>
      </c>
      <c r="Y158" s="34">
        <v>43.37</v>
      </c>
      <c r="Z158" s="34">
        <v>6</v>
      </c>
    </row>
    <row r="159" spans="1:27" s="24" customFormat="1" ht="28.55" x14ac:dyDescent="0.25">
      <c r="A159" s="24" t="s">
        <v>70</v>
      </c>
      <c r="B159" s="43" t="s">
        <v>228</v>
      </c>
      <c r="C159" s="33" t="s">
        <v>238</v>
      </c>
      <c r="D159" s="29" t="s">
        <v>37</v>
      </c>
      <c r="E159" s="29" t="s">
        <v>37</v>
      </c>
      <c r="F159" s="29" t="s">
        <v>37</v>
      </c>
      <c r="G159" s="29" t="s">
        <v>37</v>
      </c>
      <c r="H159" s="29" t="s">
        <v>37</v>
      </c>
      <c r="I159" s="29" t="s">
        <v>37</v>
      </c>
      <c r="J159" s="29" t="s">
        <v>37</v>
      </c>
      <c r="K159" s="29" t="s">
        <v>37</v>
      </c>
      <c r="L159" s="29" t="s">
        <v>37</v>
      </c>
      <c r="M159" s="29" t="s">
        <v>37</v>
      </c>
      <c r="N159" s="34">
        <v>63</v>
      </c>
      <c r="O159" s="29" t="s">
        <v>37</v>
      </c>
      <c r="P159" s="25">
        <v>6.3E-5</v>
      </c>
      <c r="Q159" s="25">
        <f t="shared" si="10"/>
        <v>4.2006594505464179</v>
      </c>
      <c r="R159" s="34">
        <v>0.79</v>
      </c>
      <c r="S159" s="34">
        <v>12</v>
      </c>
      <c r="T159" s="34">
        <f t="shared" si="11"/>
        <v>3.4106594505464178</v>
      </c>
      <c r="U159" s="34">
        <f t="shared" si="12"/>
        <v>0.47957528727071608</v>
      </c>
      <c r="V159" s="35">
        <v>177.23</v>
      </c>
      <c r="W159" s="34">
        <v>2</v>
      </c>
      <c r="X159" s="34">
        <v>0</v>
      </c>
      <c r="Y159" s="34">
        <v>52.4</v>
      </c>
      <c r="Z159" s="34">
        <v>0</v>
      </c>
    </row>
    <row r="160" spans="1:27" s="24" customFormat="1" ht="28.55" x14ac:dyDescent="0.25">
      <c r="A160" s="24" t="s">
        <v>70</v>
      </c>
      <c r="B160" s="43" t="s">
        <v>228</v>
      </c>
      <c r="C160" s="33" t="s">
        <v>239</v>
      </c>
      <c r="D160" s="29" t="s">
        <v>37</v>
      </c>
      <c r="E160" s="29" t="s">
        <v>37</v>
      </c>
      <c r="F160" s="29" t="s">
        <v>37</v>
      </c>
      <c r="G160" s="29" t="s">
        <v>37</v>
      </c>
      <c r="H160" s="29" t="s">
        <v>37</v>
      </c>
      <c r="I160" s="29" t="s">
        <v>37</v>
      </c>
      <c r="J160" s="29" t="s">
        <v>37</v>
      </c>
      <c r="K160" s="29" t="s">
        <v>37</v>
      </c>
      <c r="L160" s="29" t="s">
        <v>37</v>
      </c>
      <c r="M160" s="29" t="s">
        <v>37</v>
      </c>
      <c r="N160" s="34">
        <v>32</v>
      </c>
      <c r="O160" s="29" t="s">
        <v>37</v>
      </c>
      <c r="P160" s="25">
        <v>3.1999999999999999E-5</v>
      </c>
      <c r="Q160" s="25">
        <f t="shared" si="10"/>
        <v>4.4948500216800937</v>
      </c>
      <c r="R160" s="34">
        <v>2.11</v>
      </c>
      <c r="S160" s="34">
        <v>15</v>
      </c>
      <c r="T160" s="34">
        <f t="shared" si="11"/>
        <v>2.3848500216800939</v>
      </c>
      <c r="U160" s="34">
        <f t="shared" si="12"/>
        <v>0.41052963531344855</v>
      </c>
      <c r="V160" s="35">
        <v>219.31</v>
      </c>
      <c r="W160" s="34">
        <v>2</v>
      </c>
      <c r="X160" s="34">
        <v>0</v>
      </c>
      <c r="Y160" s="34">
        <v>52.4</v>
      </c>
      <c r="Z160" s="34">
        <v>3</v>
      </c>
    </row>
    <row r="161" spans="1:26" s="24" customFormat="1" ht="28.55" x14ac:dyDescent="0.25">
      <c r="A161" s="24" t="s">
        <v>70</v>
      </c>
      <c r="B161" s="43" t="s">
        <v>228</v>
      </c>
      <c r="C161" s="33" t="s">
        <v>240</v>
      </c>
      <c r="D161" s="29" t="s">
        <v>37</v>
      </c>
      <c r="E161" s="29" t="s">
        <v>37</v>
      </c>
      <c r="F161" s="29" t="s">
        <v>37</v>
      </c>
      <c r="G161" s="29" t="s">
        <v>37</v>
      </c>
      <c r="H161" s="29" t="s">
        <v>37</v>
      </c>
      <c r="I161" s="29" t="s">
        <v>37</v>
      </c>
      <c r="J161" s="29" t="s">
        <v>37</v>
      </c>
      <c r="K161" s="29" t="s">
        <v>37</v>
      </c>
      <c r="L161" s="29" t="s">
        <v>37</v>
      </c>
      <c r="M161" s="29" t="s">
        <v>37</v>
      </c>
      <c r="N161" s="34">
        <v>63</v>
      </c>
      <c r="O161" s="29" t="s">
        <v>37</v>
      </c>
      <c r="P161" s="24">
        <v>6.3E-5</v>
      </c>
      <c r="Q161" s="25">
        <f t="shared" si="10"/>
        <v>4.2006594505464179</v>
      </c>
      <c r="R161" s="34">
        <v>2.61</v>
      </c>
      <c r="S161" s="34">
        <v>17</v>
      </c>
      <c r="T161" s="34">
        <f t="shared" si="11"/>
        <v>1.590659450546418</v>
      </c>
      <c r="U161" s="34">
        <f t="shared" si="12"/>
        <v>0.33852373219109372</v>
      </c>
      <c r="V161" s="35">
        <v>239.29</v>
      </c>
      <c r="W161" s="34">
        <v>2</v>
      </c>
      <c r="X161" s="34">
        <v>0</v>
      </c>
      <c r="Y161" s="34">
        <v>52.4</v>
      </c>
      <c r="Z161" s="34">
        <v>1</v>
      </c>
    </row>
    <row r="162" spans="1:26" s="24" customFormat="1" ht="28.55" x14ac:dyDescent="0.25">
      <c r="A162" s="24" t="s">
        <v>70</v>
      </c>
      <c r="B162" s="43" t="s">
        <v>228</v>
      </c>
      <c r="C162" s="33" t="s">
        <v>241</v>
      </c>
      <c r="D162" s="29" t="s">
        <v>37</v>
      </c>
      <c r="E162" s="29" t="s">
        <v>37</v>
      </c>
      <c r="F162" s="29" t="s">
        <v>37</v>
      </c>
      <c r="G162" s="29" t="s">
        <v>37</v>
      </c>
      <c r="H162" s="29" t="s">
        <v>37</v>
      </c>
      <c r="I162" s="29" t="s">
        <v>37</v>
      </c>
      <c r="J162" s="29" t="s">
        <v>37</v>
      </c>
      <c r="K162" s="29" t="s">
        <v>37</v>
      </c>
      <c r="L162" s="29" t="s">
        <v>37</v>
      </c>
      <c r="M162" s="29" t="s">
        <v>37</v>
      </c>
      <c r="N162" s="29" t="s">
        <v>37</v>
      </c>
      <c r="O162" s="34">
        <v>19.97</v>
      </c>
      <c r="P162" s="25">
        <v>1.997E-5</v>
      </c>
      <c r="Q162" s="25">
        <f t="shared" si="10"/>
        <v>4.6996219351292972</v>
      </c>
      <c r="R162" s="34">
        <v>3.53</v>
      </c>
      <c r="S162" s="34">
        <v>13</v>
      </c>
      <c r="T162" s="34">
        <f t="shared" si="11"/>
        <v>1.1696219351292974</v>
      </c>
      <c r="U162" s="34">
        <f t="shared" si="12"/>
        <v>0.49526785008670293</v>
      </c>
      <c r="V162" s="35">
        <v>200.31</v>
      </c>
      <c r="W162" s="34">
        <v>3</v>
      </c>
      <c r="X162" s="34">
        <v>0</v>
      </c>
      <c r="Y162" s="34">
        <v>73.88</v>
      </c>
      <c r="Z162" s="34">
        <v>9</v>
      </c>
    </row>
    <row r="163" spans="1:26" s="24" customFormat="1" ht="28.55" x14ac:dyDescent="0.25">
      <c r="A163" s="24" t="s">
        <v>70</v>
      </c>
      <c r="B163" s="43" t="s">
        <v>228</v>
      </c>
      <c r="C163" s="33" t="s">
        <v>242</v>
      </c>
      <c r="D163" s="29" t="s">
        <v>37</v>
      </c>
      <c r="E163" s="29" t="s">
        <v>37</v>
      </c>
      <c r="F163" s="29" t="s">
        <v>37</v>
      </c>
      <c r="G163" s="29" t="s">
        <v>37</v>
      </c>
      <c r="H163" s="29" t="s">
        <v>37</v>
      </c>
      <c r="I163" s="29" t="s">
        <v>37</v>
      </c>
      <c r="J163" s="29" t="s">
        <v>37</v>
      </c>
      <c r="K163" s="29" t="s">
        <v>37</v>
      </c>
      <c r="L163" s="29" t="s">
        <v>37</v>
      </c>
      <c r="M163" s="29" t="s">
        <v>37</v>
      </c>
      <c r="N163" s="34">
        <v>21.36</v>
      </c>
      <c r="O163" s="29" t="s">
        <v>37</v>
      </c>
      <c r="P163" s="25">
        <v>2.1359999999999999E-5</v>
      </c>
      <c r="Q163" s="25">
        <f t="shared" si="10"/>
        <v>4.6703987516434813</v>
      </c>
      <c r="R163" s="34">
        <v>3.8</v>
      </c>
      <c r="S163" s="34">
        <v>12</v>
      </c>
      <c r="T163" s="34">
        <f t="shared" si="11"/>
        <v>0.87039875164348146</v>
      </c>
      <c r="U163" s="34">
        <f t="shared" si="12"/>
        <v>0.53320385747929755</v>
      </c>
      <c r="V163" s="35">
        <v>187.31</v>
      </c>
      <c r="W163" s="34">
        <v>2</v>
      </c>
      <c r="X163" s="34">
        <v>1</v>
      </c>
      <c r="Y163" s="34">
        <v>64.680000000000007</v>
      </c>
      <c r="Z163" s="34">
        <v>8</v>
      </c>
    </row>
    <row r="164" spans="1:26" s="24" customFormat="1" ht="28.55" x14ac:dyDescent="0.25">
      <c r="A164" s="24" t="s">
        <v>70</v>
      </c>
      <c r="B164" s="43" t="s">
        <v>228</v>
      </c>
      <c r="C164" s="33" t="s">
        <v>243</v>
      </c>
      <c r="D164" s="34" t="s">
        <v>244</v>
      </c>
      <c r="E164" s="29" t="s">
        <v>37</v>
      </c>
      <c r="F164" s="29" t="s">
        <v>37</v>
      </c>
      <c r="G164" s="29" t="s">
        <v>37</v>
      </c>
      <c r="H164" s="29" t="s">
        <v>37</v>
      </c>
      <c r="I164" s="29" t="s">
        <v>37</v>
      </c>
      <c r="J164" s="29" t="s">
        <v>37</v>
      </c>
      <c r="K164" s="29" t="s">
        <v>37</v>
      </c>
      <c r="L164" s="29" t="s">
        <v>37</v>
      </c>
      <c r="M164" s="29" t="s">
        <v>37</v>
      </c>
      <c r="N164" s="29" t="s">
        <v>37</v>
      </c>
      <c r="O164" s="34" t="s">
        <v>245</v>
      </c>
      <c r="P164" s="25">
        <v>1.3E-7</v>
      </c>
      <c r="Q164" s="25">
        <f t="shared" si="10"/>
        <v>6.8860566476931631</v>
      </c>
      <c r="R164" s="34">
        <v>3.46</v>
      </c>
      <c r="S164" s="34">
        <v>23</v>
      </c>
      <c r="T164" s="34">
        <f t="shared" si="11"/>
        <v>3.4260566476931631</v>
      </c>
      <c r="U164" s="34">
        <f t="shared" si="12"/>
        <v>0.41016946118867975</v>
      </c>
      <c r="V164" s="35">
        <v>311.42</v>
      </c>
      <c r="W164" s="34">
        <v>3</v>
      </c>
      <c r="X164" s="34">
        <v>2</v>
      </c>
      <c r="Y164" s="34">
        <v>49.33</v>
      </c>
      <c r="Z164" s="34">
        <v>3</v>
      </c>
    </row>
    <row r="165" spans="1:26" s="24" customFormat="1" ht="28.55" x14ac:dyDescent="0.25">
      <c r="A165" s="24" t="s">
        <v>70</v>
      </c>
      <c r="B165" s="43" t="s">
        <v>228</v>
      </c>
      <c r="C165" s="33" t="s">
        <v>246</v>
      </c>
      <c r="D165" s="29" t="s">
        <v>37</v>
      </c>
      <c r="E165" s="29" t="s">
        <v>37</v>
      </c>
      <c r="F165" s="29" t="s">
        <v>37</v>
      </c>
      <c r="G165" s="29" t="s">
        <v>37</v>
      </c>
      <c r="H165" s="29" t="s">
        <v>37</v>
      </c>
      <c r="I165" s="29" t="s">
        <v>37</v>
      </c>
      <c r="J165" s="29" t="s">
        <v>37</v>
      </c>
      <c r="K165" s="29" t="s">
        <v>37</v>
      </c>
      <c r="L165" s="29" t="s">
        <v>37</v>
      </c>
      <c r="M165" s="34">
        <v>39.67</v>
      </c>
      <c r="N165" s="29" t="s">
        <v>37</v>
      </c>
      <c r="O165" s="29" t="s">
        <v>37</v>
      </c>
      <c r="P165" s="25">
        <v>3.9669999999999998E-5</v>
      </c>
      <c r="Q165" s="25">
        <f t="shared" si="10"/>
        <v>4.4015377995258493</v>
      </c>
      <c r="R165" s="34">
        <v>0.96</v>
      </c>
      <c r="S165" s="34">
        <v>23</v>
      </c>
      <c r="T165" s="34">
        <f t="shared" si="11"/>
        <v>3.4415377995258494</v>
      </c>
      <c r="U165" s="34">
        <f t="shared" si="12"/>
        <v>0.2621785558848006</v>
      </c>
      <c r="V165" s="35">
        <v>315.27999999999997</v>
      </c>
      <c r="W165" s="34">
        <v>8</v>
      </c>
      <c r="X165" s="34">
        <v>1</v>
      </c>
      <c r="Y165" s="34">
        <v>120.74</v>
      </c>
      <c r="Z165" s="34">
        <v>5</v>
      </c>
    </row>
    <row r="166" spans="1:26" s="24" customFormat="1" ht="28.55" x14ac:dyDescent="0.25">
      <c r="A166" s="24" t="s">
        <v>70</v>
      </c>
      <c r="B166" s="43" t="s">
        <v>228</v>
      </c>
      <c r="C166" s="33" t="s">
        <v>247</v>
      </c>
      <c r="D166" s="29" t="s">
        <v>37</v>
      </c>
      <c r="E166" s="29" t="s">
        <v>37</v>
      </c>
      <c r="F166" s="29" t="s">
        <v>37</v>
      </c>
      <c r="G166" s="29" t="s">
        <v>37</v>
      </c>
      <c r="H166" s="29" t="s">
        <v>37</v>
      </c>
      <c r="I166" s="29" t="s">
        <v>37</v>
      </c>
      <c r="J166" s="29" t="s">
        <v>37</v>
      </c>
      <c r="K166" s="29" t="s">
        <v>37</v>
      </c>
      <c r="L166" s="29" t="s">
        <v>37</v>
      </c>
      <c r="M166" s="34">
        <v>1.27</v>
      </c>
      <c r="N166" s="29" t="s">
        <v>37</v>
      </c>
      <c r="O166" s="29" t="s">
        <v>37</v>
      </c>
      <c r="P166" s="25">
        <v>1.2699999999999999E-6</v>
      </c>
      <c r="Q166" s="25">
        <f t="shared" si="10"/>
        <v>5.8961962790440428</v>
      </c>
      <c r="R166" s="34">
        <v>0.96</v>
      </c>
      <c r="S166" s="34">
        <v>23</v>
      </c>
      <c r="T166" s="34">
        <f t="shared" si="11"/>
        <v>4.9361962790440428</v>
      </c>
      <c r="U166" s="34">
        <f t="shared" si="12"/>
        <v>0.35120821314305822</v>
      </c>
      <c r="V166" s="35">
        <v>315.27999999999997</v>
      </c>
      <c r="W166" s="34">
        <v>8</v>
      </c>
      <c r="X166" s="34">
        <v>1</v>
      </c>
      <c r="Y166" s="34">
        <v>120.74</v>
      </c>
      <c r="Z166" s="34">
        <v>5</v>
      </c>
    </row>
    <row r="167" spans="1:26" s="24" customFormat="1" ht="28.55" x14ac:dyDescent="0.25">
      <c r="A167" s="24" t="s">
        <v>70</v>
      </c>
      <c r="B167" s="43" t="s">
        <v>228</v>
      </c>
      <c r="C167" s="33" t="s">
        <v>248</v>
      </c>
      <c r="D167" s="29" t="s">
        <v>37</v>
      </c>
      <c r="E167" s="29" t="s">
        <v>37</v>
      </c>
      <c r="F167" s="29" t="s">
        <v>37</v>
      </c>
      <c r="G167" s="29" t="s">
        <v>37</v>
      </c>
      <c r="H167" s="29" t="s">
        <v>37</v>
      </c>
      <c r="I167" s="29" t="s">
        <v>37</v>
      </c>
      <c r="J167" s="29" t="s">
        <v>37</v>
      </c>
      <c r="K167" s="29" t="s">
        <v>37</v>
      </c>
      <c r="L167" s="29" t="s">
        <v>37</v>
      </c>
      <c r="M167" s="34">
        <v>4.9400000000000004</v>
      </c>
      <c r="N167" s="29" t="s">
        <v>37</v>
      </c>
      <c r="O167" s="29" t="s">
        <v>37</v>
      </c>
      <c r="P167" s="25">
        <v>4.9400000000000001E-6</v>
      </c>
      <c r="Q167" s="25">
        <f t="shared" si="10"/>
        <v>5.3062730510763529</v>
      </c>
      <c r="R167" s="34">
        <v>14.32</v>
      </c>
      <c r="S167" s="34">
        <v>23</v>
      </c>
      <c r="T167" s="34">
        <f t="shared" si="11"/>
        <v>-9.0137269489236473</v>
      </c>
      <c r="U167" s="34">
        <f t="shared" si="12"/>
        <v>0.31606930782498277</v>
      </c>
      <c r="V167" s="35">
        <v>316.27</v>
      </c>
      <c r="W167" s="34">
        <v>8</v>
      </c>
      <c r="X167" s="34">
        <v>0</v>
      </c>
      <c r="Y167" s="34">
        <v>117.94</v>
      </c>
      <c r="Z167" s="34">
        <v>6</v>
      </c>
    </row>
    <row r="168" spans="1:26" s="24" customFormat="1" ht="28.55" x14ac:dyDescent="0.25">
      <c r="A168" s="24" t="s">
        <v>70</v>
      </c>
      <c r="B168" s="43" t="s">
        <v>228</v>
      </c>
      <c r="C168" s="33" t="s">
        <v>249</v>
      </c>
      <c r="D168" s="29" t="s">
        <v>37</v>
      </c>
      <c r="E168" s="29" t="s">
        <v>37</v>
      </c>
      <c r="F168" s="29" t="s">
        <v>37</v>
      </c>
      <c r="G168" s="29" t="s">
        <v>37</v>
      </c>
      <c r="H168" s="29" t="s">
        <v>37</v>
      </c>
      <c r="I168" s="29" t="s">
        <v>37</v>
      </c>
      <c r="J168" s="29" t="s">
        <v>37</v>
      </c>
      <c r="K168" s="29" t="s">
        <v>37</v>
      </c>
      <c r="L168" s="29" t="s">
        <v>37</v>
      </c>
      <c r="M168" s="34" t="s">
        <v>277</v>
      </c>
      <c r="N168" s="29" t="s">
        <v>37</v>
      </c>
      <c r="O168" s="29" t="s">
        <v>37</v>
      </c>
      <c r="P168" s="25">
        <v>1.03E-2</v>
      </c>
      <c r="Q168" s="25">
        <f t="shared" si="10"/>
        <v>1.9871627752948278</v>
      </c>
      <c r="R168" s="34">
        <v>14.34</v>
      </c>
      <c r="S168" s="34">
        <v>23</v>
      </c>
      <c r="T168" s="34">
        <f t="shared" si="11"/>
        <v>-12.352837224705173</v>
      </c>
      <c r="U168" s="34">
        <f t="shared" si="12"/>
        <v>0.1183657827023441</v>
      </c>
      <c r="V168" s="35">
        <v>316.27</v>
      </c>
      <c r="W168" s="34">
        <v>8</v>
      </c>
      <c r="X168" s="34">
        <v>0</v>
      </c>
      <c r="Y168" s="34">
        <v>117.94</v>
      </c>
      <c r="Z168" s="34">
        <v>6</v>
      </c>
    </row>
    <row r="169" spans="1:26" s="24" customFormat="1" ht="28.55" x14ac:dyDescent="0.25">
      <c r="A169" s="24" t="s">
        <v>70</v>
      </c>
      <c r="B169" s="43" t="s">
        <v>228</v>
      </c>
      <c r="C169" s="33" t="s">
        <v>250</v>
      </c>
      <c r="D169" s="29" t="s">
        <v>37</v>
      </c>
      <c r="E169" s="29" t="s">
        <v>37</v>
      </c>
      <c r="F169" s="29" t="s">
        <v>37</v>
      </c>
      <c r="G169" s="29" t="s">
        <v>37</v>
      </c>
      <c r="H169" s="29" t="s">
        <v>37</v>
      </c>
      <c r="I169" s="29" t="s">
        <v>37</v>
      </c>
      <c r="J169" s="29" t="s">
        <v>37</v>
      </c>
      <c r="K169" s="29" t="s">
        <v>37</v>
      </c>
      <c r="L169" s="29" t="s">
        <v>37</v>
      </c>
      <c r="M169" s="34">
        <v>17.54</v>
      </c>
      <c r="N169" s="29" t="s">
        <v>37</v>
      </c>
      <c r="O169" s="29" t="s">
        <v>37</v>
      </c>
      <c r="P169" s="25">
        <v>1.7540000000000001E-5</v>
      </c>
      <c r="Q169" s="25">
        <f t="shared" si="10"/>
        <v>4.7559704109699785</v>
      </c>
      <c r="R169" s="34">
        <v>0.33</v>
      </c>
      <c r="S169" s="34">
        <v>23</v>
      </c>
      <c r="T169" s="34">
        <f t="shared" si="11"/>
        <v>4.4259704109699785</v>
      </c>
      <c r="U169" s="34">
        <f t="shared" si="12"/>
        <v>0.28329041143603789</v>
      </c>
      <c r="V169" s="35">
        <v>256.38</v>
      </c>
      <c r="W169" s="34">
        <v>9</v>
      </c>
      <c r="X169" s="34">
        <v>1</v>
      </c>
      <c r="Y169" s="34">
        <v>195.36</v>
      </c>
      <c r="Z169" s="34">
        <v>5</v>
      </c>
    </row>
    <row r="170" spans="1:26" s="24" customFormat="1" ht="28.55" x14ac:dyDescent="0.25">
      <c r="A170" s="24" t="s">
        <v>70</v>
      </c>
      <c r="B170" s="43" t="s">
        <v>228</v>
      </c>
      <c r="C170" s="33" t="s">
        <v>250</v>
      </c>
      <c r="D170" s="29" t="s">
        <v>37</v>
      </c>
      <c r="E170" s="29" t="s">
        <v>37</v>
      </c>
      <c r="F170" s="29" t="s">
        <v>37</v>
      </c>
      <c r="G170" s="29" t="s">
        <v>37</v>
      </c>
      <c r="H170" s="29" t="s">
        <v>37</v>
      </c>
      <c r="I170" s="29" t="s">
        <v>37</v>
      </c>
      <c r="J170" s="29" t="s">
        <v>37</v>
      </c>
      <c r="K170" s="29" t="s">
        <v>37</v>
      </c>
      <c r="L170" s="29" t="s">
        <v>37</v>
      </c>
      <c r="M170" s="34">
        <v>5.19</v>
      </c>
      <c r="N170" s="29" t="s">
        <v>37</v>
      </c>
      <c r="O170" s="29" t="s">
        <v>37</v>
      </c>
      <c r="P170" s="25">
        <v>5.1900000000000003E-6</v>
      </c>
      <c r="Q170" s="25">
        <f t="shared" si="10"/>
        <v>5.2848326421515424</v>
      </c>
      <c r="R170" s="34">
        <v>0.33</v>
      </c>
      <c r="S170" s="34">
        <v>19</v>
      </c>
      <c r="T170" s="34">
        <f t="shared" si="11"/>
        <v>4.9548326421515423</v>
      </c>
      <c r="U170" s="34">
        <f t="shared" si="12"/>
        <v>0.38106424840776915</v>
      </c>
      <c r="V170" s="35">
        <v>356.38</v>
      </c>
      <c r="W170" s="34">
        <v>9</v>
      </c>
      <c r="X170" s="34">
        <v>1</v>
      </c>
      <c r="Y170" s="34">
        <v>195.36</v>
      </c>
      <c r="Z170" s="34">
        <v>5</v>
      </c>
    </row>
    <row r="171" spans="1:26" s="24" customFormat="1" ht="28.55" x14ac:dyDescent="0.25">
      <c r="A171" s="24" t="s">
        <v>70</v>
      </c>
      <c r="B171" s="43" t="s">
        <v>228</v>
      </c>
      <c r="C171" s="33" t="s">
        <v>251</v>
      </c>
      <c r="D171" s="29" t="s">
        <v>37</v>
      </c>
      <c r="E171" s="29" t="s">
        <v>37</v>
      </c>
      <c r="F171" s="29" t="s">
        <v>37</v>
      </c>
      <c r="G171" s="29" t="s">
        <v>37</v>
      </c>
      <c r="H171" s="29" t="s">
        <v>37</v>
      </c>
      <c r="I171" s="29" t="s">
        <v>37</v>
      </c>
      <c r="J171" s="29" t="s">
        <v>37</v>
      </c>
      <c r="K171" s="29" t="s">
        <v>37</v>
      </c>
      <c r="L171" s="29" t="s">
        <v>37</v>
      </c>
      <c r="M171" s="34">
        <v>4.9800000000000004</v>
      </c>
      <c r="N171" s="29" t="s">
        <v>37</v>
      </c>
      <c r="O171" s="29" t="s">
        <v>37</v>
      </c>
      <c r="P171" s="25">
        <v>4.9799999999999998E-6</v>
      </c>
      <c r="Q171" s="25">
        <f t="shared" si="10"/>
        <v>5.3027706572402824</v>
      </c>
      <c r="R171" s="34">
        <v>0.95</v>
      </c>
      <c r="S171" s="34">
        <v>20</v>
      </c>
      <c r="T171" s="34">
        <f t="shared" si="11"/>
        <v>4.3527706572402822</v>
      </c>
      <c r="U171" s="34">
        <f t="shared" si="12"/>
        <v>0.36323979002095935</v>
      </c>
      <c r="V171" s="35">
        <v>313.41000000000003</v>
      </c>
      <c r="W171" s="6">
        <v>7</v>
      </c>
      <c r="X171" s="6">
        <v>0</v>
      </c>
      <c r="Y171" s="6">
        <v>135.47</v>
      </c>
      <c r="Z171" s="6">
        <v>4</v>
      </c>
    </row>
    <row r="172" spans="1:26" ht="28.55" x14ac:dyDescent="0.25">
      <c r="A172" s="24" t="s">
        <v>70</v>
      </c>
      <c r="B172" s="43" t="s">
        <v>228</v>
      </c>
      <c r="C172" s="14" t="s">
        <v>252</v>
      </c>
      <c r="D172" s="29" t="s">
        <v>37</v>
      </c>
      <c r="E172" s="29" t="s">
        <v>37</v>
      </c>
      <c r="F172" s="29" t="s">
        <v>37</v>
      </c>
      <c r="G172" s="29" t="s">
        <v>37</v>
      </c>
      <c r="H172" s="29" t="s">
        <v>37</v>
      </c>
      <c r="I172" s="29" t="s">
        <v>37</v>
      </c>
      <c r="J172" s="29" t="s">
        <v>37</v>
      </c>
      <c r="K172" s="29" t="s">
        <v>37</v>
      </c>
      <c r="L172" s="29" t="s">
        <v>37</v>
      </c>
      <c r="M172" s="34">
        <v>1.35</v>
      </c>
      <c r="N172" s="29" t="s">
        <v>37</v>
      </c>
      <c r="O172" s="29" t="s">
        <v>37</v>
      </c>
      <c r="P172" s="25">
        <v>1.35E-6</v>
      </c>
      <c r="Q172" s="25">
        <f t="shared" si="10"/>
        <v>5.8696662315049934</v>
      </c>
      <c r="R172" s="4">
        <v>1.1200000000000001</v>
      </c>
      <c r="S172" s="6">
        <v>19</v>
      </c>
      <c r="T172" s="34">
        <f t="shared" si="11"/>
        <v>4.7496662315049933</v>
      </c>
      <c r="U172" s="34">
        <f t="shared" si="12"/>
        <v>0.42323382827167588</v>
      </c>
      <c r="V172" s="13">
        <v>296.37</v>
      </c>
      <c r="W172" s="34">
        <v>6</v>
      </c>
      <c r="X172" s="34">
        <v>0</v>
      </c>
      <c r="Y172" s="34">
        <v>143.13</v>
      </c>
      <c r="Z172" s="34">
        <v>5</v>
      </c>
    </row>
    <row r="173" spans="1:26" s="24" customFormat="1" ht="28.55" x14ac:dyDescent="0.25">
      <c r="A173" s="24" t="s">
        <v>70</v>
      </c>
      <c r="B173" s="43" t="s">
        <v>228</v>
      </c>
      <c r="C173" s="33" t="s">
        <v>253</v>
      </c>
      <c r="D173" s="29" t="s">
        <v>37</v>
      </c>
      <c r="E173" s="29" t="s">
        <v>37</v>
      </c>
      <c r="F173" s="29" t="s">
        <v>37</v>
      </c>
      <c r="G173" s="29" t="s">
        <v>37</v>
      </c>
      <c r="H173" s="29" t="s">
        <v>37</v>
      </c>
      <c r="I173" s="29" t="s">
        <v>37</v>
      </c>
      <c r="J173" s="29" t="s">
        <v>37</v>
      </c>
      <c r="K173" s="29" t="s">
        <v>37</v>
      </c>
      <c r="L173" s="29" t="s">
        <v>37</v>
      </c>
      <c r="M173" s="34">
        <v>5.3</v>
      </c>
      <c r="N173" s="29" t="s">
        <v>37</v>
      </c>
      <c r="O173" s="29" t="s">
        <v>37</v>
      </c>
      <c r="P173" s="25">
        <v>5.3000000000000001E-6</v>
      </c>
      <c r="Q173" s="25">
        <f t="shared" si="10"/>
        <v>5.2757241303992108</v>
      </c>
      <c r="R173" s="34">
        <v>3.85</v>
      </c>
      <c r="S173" s="34">
        <v>25</v>
      </c>
      <c r="T173" s="34">
        <f t="shared" si="11"/>
        <v>1.4257241303992108</v>
      </c>
      <c r="U173" s="34">
        <f t="shared" si="12"/>
        <v>0.28910968234587675</v>
      </c>
      <c r="V173" s="35">
        <v>380.54</v>
      </c>
      <c r="W173" s="34">
        <v>6</v>
      </c>
      <c r="X173" s="34">
        <v>0</v>
      </c>
      <c r="Y173" s="34">
        <v>143.13</v>
      </c>
      <c r="Z173" s="34">
        <v>11</v>
      </c>
    </row>
    <row r="174" spans="1:26" s="24" customFormat="1" ht="28.55" x14ac:dyDescent="0.25">
      <c r="A174" s="24" t="s">
        <v>70</v>
      </c>
      <c r="B174" s="43" t="s">
        <v>228</v>
      </c>
      <c r="C174" s="33" t="s">
        <v>254</v>
      </c>
      <c r="D174" s="29" t="s">
        <v>37</v>
      </c>
      <c r="E174" s="29" t="s">
        <v>37</v>
      </c>
      <c r="F174" s="29" t="s">
        <v>37</v>
      </c>
      <c r="G174" s="29" t="s">
        <v>37</v>
      </c>
      <c r="H174" s="29" t="s">
        <v>37</v>
      </c>
      <c r="I174" s="29" t="s">
        <v>37</v>
      </c>
      <c r="J174" s="29" t="s">
        <v>37</v>
      </c>
      <c r="K174" s="29" t="s">
        <v>37</v>
      </c>
      <c r="L174" s="29" t="s">
        <v>37</v>
      </c>
      <c r="M174" s="34">
        <v>5.05</v>
      </c>
      <c r="N174" s="29" t="s">
        <v>37</v>
      </c>
      <c r="O174" s="29" t="s">
        <v>37</v>
      </c>
      <c r="P174" s="25">
        <v>5.0499999999999999E-6</v>
      </c>
      <c r="Q174" s="25">
        <f t="shared" si="10"/>
        <v>5.2967086218813391</v>
      </c>
      <c r="R174" s="34">
        <v>4.46</v>
      </c>
      <c r="S174" s="34">
        <v>27</v>
      </c>
      <c r="T174" s="34">
        <f t="shared" si="11"/>
        <v>0.8367086218813391</v>
      </c>
      <c r="U174" s="34">
        <f t="shared" si="12"/>
        <v>0.26875891896212722</v>
      </c>
      <c r="V174" s="35">
        <v>480.59</v>
      </c>
      <c r="W174" s="34">
        <v>6</v>
      </c>
      <c r="X174" s="34">
        <v>0</v>
      </c>
      <c r="Y174" s="34">
        <v>143.13</v>
      </c>
      <c r="Z174" s="34">
        <v>13</v>
      </c>
    </row>
    <row r="175" spans="1:26" s="24" customFormat="1" ht="28.55" x14ac:dyDescent="0.25">
      <c r="A175" s="24" t="s">
        <v>70</v>
      </c>
      <c r="B175" s="43" t="s">
        <v>228</v>
      </c>
      <c r="C175" s="33" t="s">
        <v>255</v>
      </c>
      <c r="D175" s="29" t="s">
        <v>37</v>
      </c>
      <c r="E175" s="29" t="s">
        <v>37</v>
      </c>
      <c r="F175" s="29" t="s">
        <v>37</v>
      </c>
      <c r="G175" s="29" t="s">
        <v>37</v>
      </c>
      <c r="H175" s="29" t="s">
        <v>37</v>
      </c>
      <c r="I175" s="29" t="s">
        <v>37</v>
      </c>
      <c r="J175" s="29" t="s">
        <v>37</v>
      </c>
      <c r="K175" s="29" t="s">
        <v>37</v>
      </c>
      <c r="L175" s="29" t="s">
        <v>37</v>
      </c>
      <c r="M175" s="34">
        <v>2.48</v>
      </c>
      <c r="N175" s="29" t="s">
        <v>37</v>
      </c>
      <c r="O175" s="29" t="s">
        <v>37</v>
      </c>
      <c r="P175" s="25">
        <v>2.48E-6</v>
      </c>
      <c r="Q175" s="25">
        <f t="shared" si="10"/>
        <v>5.605548319173784</v>
      </c>
      <c r="R175" s="34">
        <v>5.67</v>
      </c>
      <c r="S175" s="34">
        <v>29</v>
      </c>
      <c r="T175" s="34">
        <f t="shared" si="11"/>
        <v>-6.4451680826215885E-2</v>
      </c>
      <c r="U175" s="34">
        <f t="shared" si="12"/>
        <v>0.26481383438855466</v>
      </c>
      <c r="V175" s="35">
        <v>436.64</v>
      </c>
      <c r="W175" s="6">
        <v>6</v>
      </c>
      <c r="X175" s="6">
        <v>0</v>
      </c>
      <c r="Y175" s="6">
        <v>143.13</v>
      </c>
      <c r="Z175" s="6">
        <v>15</v>
      </c>
    </row>
    <row r="176" spans="1:26" s="24" customFormat="1" ht="28.55" x14ac:dyDescent="0.25">
      <c r="A176" s="24" t="s">
        <v>70</v>
      </c>
      <c r="B176" s="43" t="s">
        <v>228</v>
      </c>
      <c r="C176" s="33" t="s">
        <v>256</v>
      </c>
      <c r="D176" s="29" t="s">
        <v>37</v>
      </c>
      <c r="E176" s="34">
        <v>32.119999999999997</v>
      </c>
      <c r="F176" s="29" t="s">
        <v>37</v>
      </c>
      <c r="G176" s="29" t="s">
        <v>37</v>
      </c>
      <c r="H176" s="29" t="s">
        <v>37</v>
      </c>
      <c r="I176" s="29" t="s">
        <v>37</v>
      </c>
      <c r="J176" s="29" t="s">
        <v>37</v>
      </c>
      <c r="K176" s="29" t="s">
        <v>37</v>
      </c>
      <c r="L176" s="29" t="s">
        <v>37</v>
      </c>
      <c r="M176" s="29" t="s">
        <v>37</v>
      </c>
      <c r="N176" s="29" t="s">
        <v>37</v>
      </c>
      <c r="O176" s="29" t="s">
        <v>37</v>
      </c>
      <c r="P176" s="25">
        <v>3.2119999999999997E-5</v>
      </c>
      <c r="Q176" s="25">
        <f t="shared" si="10"/>
        <v>4.4932244633933571</v>
      </c>
      <c r="R176" s="34">
        <v>0.59</v>
      </c>
      <c r="S176" s="34">
        <v>23</v>
      </c>
      <c r="T176" s="34">
        <f t="shared" si="11"/>
        <v>3.9032244633933573</v>
      </c>
      <c r="U176" s="34">
        <f t="shared" si="12"/>
        <v>0.26763989194995219</v>
      </c>
      <c r="V176" s="35">
        <v>311.33999999999997</v>
      </c>
      <c r="W176" s="34">
        <v>7</v>
      </c>
      <c r="X176" s="34">
        <v>1</v>
      </c>
      <c r="Y176" s="34">
        <v>81.93</v>
      </c>
      <c r="Z176" s="34">
        <v>4</v>
      </c>
    </row>
    <row r="177" spans="1:26" s="24" customFormat="1" ht="28.55" x14ac:dyDescent="0.25">
      <c r="A177" s="24" t="s">
        <v>70</v>
      </c>
      <c r="B177" s="43" t="s">
        <v>228</v>
      </c>
      <c r="C177" s="33" t="s">
        <v>257</v>
      </c>
      <c r="D177" s="29" t="s">
        <v>37</v>
      </c>
      <c r="E177" s="34">
        <v>24.79</v>
      </c>
      <c r="F177" s="29" t="s">
        <v>37</v>
      </c>
      <c r="G177" s="29" t="s">
        <v>37</v>
      </c>
      <c r="H177" s="29" t="s">
        <v>37</v>
      </c>
      <c r="I177" s="29" t="s">
        <v>37</v>
      </c>
      <c r="J177" s="29" t="s">
        <v>37</v>
      </c>
      <c r="K177" s="29" t="s">
        <v>37</v>
      </c>
      <c r="L177" s="29" t="s">
        <v>37</v>
      </c>
      <c r="M177" s="29" t="s">
        <v>37</v>
      </c>
      <c r="N177" s="29" t="s">
        <v>37</v>
      </c>
      <c r="O177" s="29" t="s">
        <v>37</v>
      </c>
      <c r="P177" s="25">
        <v>2.4790000000000002E-5</v>
      </c>
      <c r="Q177" s="25">
        <f t="shared" si="10"/>
        <v>4.6057234732321781</v>
      </c>
      <c r="R177" s="34">
        <v>1.96</v>
      </c>
      <c r="S177" s="34">
        <v>30</v>
      </c>
      <c r="T177" s="34">
        <f t="shared" si="11"/>
        <v>2.6457234732321782</v>
      </c>
      <c r="U177" s="34">
        <f t="shared" si="12"/>
        <v>0.21032803861093613</v>
      </c>
      <c r="V177" s="35">
        <v>403.44</v>
      </c>
      <c r="W177" s="34">
        <v>8</v>
      </c>
      <c r="X177" s="34">
        <v>1</v>
      </c>
      <c r="Y177" s="34">
        <v>91.16</v>
      </c>
      <c r="Z177" s="34">
        <v>6</v>
      </c>
    </row>
    <row r="178" spans="1:26" s="24" customFormat="1" ht="28.55" x14ac:dyDescent="0.25">
      <c r="A178" s="24" t="s">
        <v>70</v>
      </c>
      <c r="B178" s="43" t="s">
        <v>228</v>
      </c>
      <c r="C178" s="33" t="s">
        <v>258</v>
      </c>
      <c r="D178" s="29" t="s">
        <v>37</v>
      </c>
      <c r="E178" s="34">
        <v>11.33</v>
      </c>
      <c r="F178" s="29" t="s">
        <v>37</v>
      </c>
      <c r="G178" s="29" t="s">
        <v>37</v>
      </c>
      <c r="H178" s="29" t="s">
        <v>37</v>
      </c>
      <c r="I178" s="29" t="s">
        <v>37</v>
      </c>
      <c r="J178" s="29" t="s">
        <v>37</v>
      </c>
      <c r="K178" s="29" t="s">
        <v>37</v>
      </c>
      <c r="L178" s="29" t="s">
        <v>37</v>
      </c>
      <c r="M178" s="29" t="s">
        <v>37</v>
      </c>
      <c r="N178" s="29" t="s">
        <v>37</v>
      </c>
      <c r="O178" s="29" t="s">
        <v>37</v>
      </c>
      <c r="P178" s="25">
        <v>1.133E-5</v>
      </c>
      <c r="Q178" s="25">
        <f t="shared" si="10"/>
        <v>4.9457700901366026</v>
      </c>
      <c r="R178" s="34">
        <v>2.88</v>
      </c>
      <c r="S178" s="34">
        <v>32</v>
      </c>
      <c r="T178" s="34">
        <f t="shared" ref="T178:T213" si="13">(Q178-R178)</f>
        <v>2.0657700901366027</v>
      </c>
      <c r="U178" s="34">
        <f t="shared" ref="U178:U213" si="14">(1.37/S178)*Q178</f>
        <v>0.21174078198397331</v>
      </c>
      <c r="V178" s="35">
        <v>441.41</v>
      </c>
      <c r="W178" s="34">
        <v>7</v>
      </c>
      <c r="X178" s="34">
        <v>1</v>
      </c>
      <c r="Y178" s="34">
        <v>81.93</v>
      </c>
      <c r="Z178" s="34">
        <v>6</v>
      </c>
    </row>
    <row r="179" spans="1:26" s="24" customFormat="1" ht="28.55" x14ac:dyDescent="0.25">
      <c r="A179" s="24" t="s">
        <v>70</v>
      </c>
      <c r="B179" s="43" t="s">
        <v>228</v>
      </c>
      <c r="C179" s="33" t="s">
        <v>259</v>
      </c>
      <c r="D179" s="29" t="s">
        <v>37</v>
      </c>
      <c r="E179" s="34">
        <v>20.94</v>
      </c>
      <c r="F179" s="29" t="s">
        <v>37</v>
      </c>
      <c r="G179" s="29" t="s">
        <v>37</v>
      </c>
      <c r="H179" s="29" t="s">
        <v>37</v>
      </c>
      <c r="I179" s="29" t="s">
        <v>37</v>
      </c>
      <c r="J179" s="29" t="s">
        <v>37</v>
      </c>
      <c r="K179" s="29" t="s">
        <v>37</v>
      </c>
      <c r="L179" s="29" t="s">
        <v>37</v>
      </c>
      <c r="M179" s="29" t="s">
        <v>37</v>
      </c>
      <c r="N179" s="29" t="s">
        <v>37</v>
      </c>
      <c r="O179" s="29" t="s">
        <v>37</v>
      </c>
      <c r="P179" s="25">
        <v>2.0939999999999999E-5</v>
      </c>
      <c r="Q179" s="25">
        <f t="shared" si="10"/>
        <v>4.6790233226571765</v>
      </c>
      <c r="R179" s="34">
        <v>2.56</v>
      </c>
      <c r="S179" s="34">
        <v>33</v>
      </c>
      <c r="T179" s="34">
        <f t="shared" si="13"/>
        <v>2.1190233226571764</v>
      </c>
      <c r="U179" s="34">
        <f t="shared" si="14"/>
        <v>0.19425036218304037</v>
      </c>
      <c r="V179" s="35">
        <v>477.47</v>
      </c>
      <c r="W179" s="34">
        <v>8</v>
      </c>
      <c r="X179" s="34">
        <v>1</v>
      </c>
      <c r="Y179" s="34">
        <v>107.38</v>
      </c>
      <c r="Z179" s="34">
        <v>6</v>
      </c>
    </row>
    <row r="180" spans="1:26" s="24" customFormat="1" ht="28.55" x14ac:dyDescent="0.25">
      <c r="A180" s="24" t="s">
        <v>70</v>
      </c>
      <c r="B180" s="43" t="s">
        <v>228</v>
      </c>
      <c r="C180" s="33" t="s">
        <v>260</v>
      </c>
      <c r="D180" s="29" t="s">
        <v>37</v>
      </c>
      <c r="E180" s="34">
        <v>22.75</v>
      </c>
      <c r="F180" s="29" t="s">
        <v>37</v>
      </c>
      <c r="G180" s="29" t="s">
        <v>37</v>
      </c>
      <c r="H180" s="29" t="s">
        <v>37</v>
      </c>
      <c r="I180" s="29" t="s">
        <v>37</v>
      </c>
      <c r="J180" s="29" t="s">
        <v>37</v>
      </c>
      <c r="K180" s="29" t="s">
        <v>37</v>
      </c>
      <c r="L180" s="29" t="s">
        <v>37</v>
      </c>
      <c r="M180" s="29" t="s">
        <v>37</v>
      </c>
      <c r="N180" s="29" t="s">
        <v>37</v>
      </c>
      <c r="O180" s="29" t="s">
        <v>37</v>
      </c>
      <c r="P180" s="25">
        <v>2.2750000000000001E-5</v>
      </c>
      <c r="Q180" s="25">
        <f t="shared" si="10"/>
        <v>4.6430185990068686</v>
      </c>
      <c r="R180" s="34">
        <v>1.65</v>
      </c>
      <c r="S180" s="34">
        <v>31</v>
      </c>
      <c r="T180" s="34">
        <f t="shared" si="13"/>
        <v>2.9930185990068687</v>
      </c>
      <c r="U180" s="34">
        <f t="shared" si="14"/>
        <v>0.20519146711740033</v>
      </c>
      <c r="V180" s="35">
        <v>439.49</v>
      </c>
      <c r="W180" s="34">
        <v>9</v>
      </c>
      <c r="X180" s="34">
        <v>1</v>
      </c>
      <c r="Y180" s="34">
        <v>116.61</v>
      </c>
      <c r="Z180" s="34">
        <v>6</v>
      </c>
    </row>
    <row r="181" spans="1:26" s="24" customFormat="1" ht="28.55" x14ac:dyDescent="0.25">
      <c r="A181" s="24" t="s">
        <v>70</v>
      </c>
      <c r="B181" s="43" t="s">
        <v>228</v>
      </c>
      <c r="C181" s="33" t="s">
        <v>261</v>
      </c>
      <c r="D181" s="29" t="s">
        <v>37</v>
      </c>
      <c r="E181" s="34">
        <v>21.72</v>
      </c>
      <c r="F181" s="29" t="s">
        <v>37</v>
      </c>
      <c r="G181" s="29" t="s">
        <v>37</v>
      </c>
      <c r="H181" s="29" t="s">
        <v>37</v>
      </c>
      <c r="I181" s="29" t="s">
        <v>37</v>
      </c>
      <c r="J181" s="29" t="s">
        <v>37</v>
      </c>
      <c r="K181" s="29" t="s">
        <v>37</v>
      </c>
      <c r="L181" s="29" t="s">
        <v>37</v>
      </c>
      <c r="M181" s="29" t="s">
        <v>37</v>
      </c>
      <c r="N181" s="29" t="s">
        <v>37</v>
      </c>
      <c r="O181" s="29" t="s">
        <v>37</v>
      </c>
      <c r="P181" s="25">
        <v>2.1719999999999999E-5</v>
      </c>
      <c r="Q181" s="25">
        <f t="shared" si="10"/>
        <v>4.6631401790831903</v>
      </c>
      <c r="R181" s="34">
        <v>2.4700000000000002</v>
      </c>
      <c r="S181" s="34">
        <v>34</v>
      </c>
      <c r="T181" s="34">
        <f t="shared" si="13"/>
        <v>2.1931401790831901</v>
      </c>
      <c r="U181" s="34">
        <f t="shared" si="14"/>
        <v>0.18789711898070505</v>
      </c>
      <c r="V181" s="35">
        <v>460.51</v>
      </c>
      <c r="W181" s="34">
        <v>8</v>
      </c>
      <c r="X181" s="34">
        <v>0</v>
      </c>
      <c r="Y181" s="34">
        <v>76.38</v>
      </c>
      <c r="Z181" s="34">
        <v>5</v>
      </c>
    </row>
    <row r="182" spans="1:26" s="24" customFormat="1" ht="28.55" x14ac:dyDescent="0.25">
      <c r="A182" s="24" t="s">
        <v>70</v>
      </c>
      <c r="B182" s="43" t="s">
        <v>228</v>
      </c>
      <c r="C182" s="33" t="s">
        <v>262</v>
      </c>
      <c r="D182" s="29" t="s">
        <v>37</v>
      </c>
      <c r="E182" s="34">
        <v>21.16</v>
      </c>
      <c r="F182" s="29" t="s">
        <v>37</v>
      </c>
      <c r="G182" s="29" t="s">
        <v>37</v>
      </c>
      <c r="H182" s="29" t="s">
        <v>37</v>
      </c>
      <c r="I182" s="29" t="s">
        <v>37</v>
      </c>
      <c r="J182" s="29" t="s">
        <v>37</v>
      </c>
      <c r="K182" s="29" t="s">
        <v>37</v>
      </c>
      <c r="L182" s="29" t="s">
        <v>37</v>
      </c>
      <c r="M182" s="29" t="s">
        <v>37</v>
      </c>
      <c r="N182" s="29" t="s">
        <v>37</v>
      </c>
      <c r="O182" s="29" t="s">
        <v>37</v>
      </c>
      <c r="P182" s="25">
        <v>2.1160000000000001E-5</v>
      </c>
      <c r="Q182" s="25">
        <f t="shared" si="10"/>
        <v>4.6744843366368523</v>
      </c>
      <c r="R182" s="34">
        <v>2.2999999999999998</v>
      </c>
      <c r="S182" s="34">
        <v>35</v>
      </c>
      <c r="T182" s="34">
        <f t="shared" si="13"/>
        <v>2.3744843366368524</v>
      </c>
      <c r="U182" s="34">
        <f t="shared" si="14"/>
        <v>0.18297267260549965</v>
      </c>
      <c r="V182" s="35">
        <v>472.55</v>
      </c>
      <c r="W182" s="34">
        <v>9</v>
      </c>
      <c r="X182" s="34">
        <v>0</v>
      </c>
      <c r="Y182" s="34">
        <v>85.61</v>
      </c>
      <c r="Z182" s="34">
        <v>6</v>
      </c>
    </row>
    <row r="183" spans="1:26" s="24" customFormat="1" ht="36.700000000000003" x14ac:dyDescent="0.25">
      <c r="A183" s="24" t="s">
        <v>70</v>
      </c>
      <c r="B183" s="43" t="s">
        <v>228</v>
      </c>
      <c r="C183" s="33" t="s">
        <v>263</v>
      </c>
      <c r="D183" s="29" t="s">
        <v>37</v>
      </c>
      <c r="E183" s="34">
        <v>1.93</v>
      </c>
      <c r="F183" s="29" t="s">
        <v>37</v>
      </c>
      <c r="G183" s="29" t="s">
        <v>37</v>
      </c>
      <c r="H183" s="29" t="s">
        <v>37</v>
      </c>
      <c r="I183" s="29" t="s">
        <v>37</v>
      </c>
      <c r="J183" s="29" t="s">
        <v>37</v>
      </c>
      <c r="K183" s="29" t="s">
        <v>37</v>
      </c>
      <c r="L183" s="29" t="s">
        <v>37</v>
      </c>
      <c r="M183" s="29" t="s">
        <v>37</v>
      </c>
      <c r="N183" s="29" t="s">
        <v>37</v>
      </c>
      <c r="O183" s="29" t="s">
        <v>37</v>
      </c>
      <c r="P183" s="25">
        <v>1.9300000000000002E-6</v>
      </c>
      <c r="Q183" s="25">
        <f t="shared" ref="Q183:Q214" si="15">-LOG(P183)</f>
        <v>5.7144426909922261</v>
      </c>
      <c r="R183" s="34">
        <v>5.9</v>
      </c>
      <c r="S183" s="34">
        <v>45</v>
      </c>
      <c r="T183" s="34">
        <f t="shared" si="13"/>
        <v>-0.18555730900777423</v>
      </c>
      <c r="U183" s="34">
        <f t="shared" si="14"/>
        <v>0.17397303303687445</v>
      </c>
      <c r="V183" s="35">
        <v>645.65</v>
      </c>
      <c r="W183" s="34">
        <v>8</v>
      </c>
      <c r="X183" s="34">
        <v>2</v>
      </c>
      <c r="Y183" s="34">
        <v>121.22</v>
      </c>
      <c r="Z183" s="34">
        <v>13</v>
      </c>
    </row>
    <row r="184" spans="1:26" s="24" customFormat="1" ht="36.700000000000003" x14ac:dyDescent="0.25">
      <c r="A184" s="24" t="s">
        <v>70</v>
      </c>
      <c r="B184" s="43" t="s">
        <v>228</v>
      </c>
      <c r="C184" s="33" t="s">
        <v>264</v>
      </c>
      <c r="D184" s="29" t="s">
        <v>37</v>
      </c>
      <c r="E184" s="34">
        <v>3.59</v>
      </c>
      <c r="F184" s="29" t="s">
        <v>37</v>
      </c>
      <c r="G184" s="29" t="s">
        <v>37</v>
      </c>
      <c r="H184" s="29" t="s">
        <v>37</v>
      </c>
      <c r="I184" s="29" t="s">
        <v>37</v>
      </c>
      <c r="J184" s="29" t="s">
        <v>37</v>
      </c>
      <c r="K184" s="29" t="s">
        <v>37</v>
      </c>
      <c r="L184" s="29" t="s">
        <v>37</v>
      </c>
      <c r="M184" s="29" t="s">
        <v>37</v>
      </c>
      <c r="N184" s="29" t="s">
        <v>37</v>
      </c>
      <c r="O184" s="29" t="s">
        <v>37</v>
      </c>
      <c r="P184" s="25">
        <v>3.5899999999999999E-6</v>
      </c>
      <c r="Q184" s="25">
        <f t="shared" si="15"/>
        <v>5.4449055514216811</v>
      </c>
      <c r="R184" s="34">
        <v>6.65</v>
      </c>
      <c r="S184" s="34">
        <v>48</v>
      </c>
      <c r="T184" s="34">
        <f t="shared" si="13"/>
        <v>-1.2050944485783193</v>
      </c>
      <c r="U184" s="34">
        <f t="shared" si="14"/>
        <v>0.1554066792801605</v>
      </c>
      <c r="V184" s="35">
        <v>695.66</v>
      </c>
      <c r="W184" s="34">
        <v>8</v>
      </c>
      <c r="X184" s="34">
        <v>2</v>
      </c>
      <c r="Y184" s="34">
        <v>121.22</v>
      </c>
      <c r="Z184" s="34">
        <v>14</v>
      </c>
    </row>
    <row r="185" spans="1:26" s="24" customFormat="1" ht="36.700000000000003" x14ac:dyDescent="0.25">
      <c r="A185" s="24" t="s">
        <v>70</v>
      </c>
      <c r="B185" s="43" t="s">
        <v>228</v>
      </c>
      <c r="C185" s="33" t="s">
        <v>265</v>
      </c>
      <c r="D185" s="29" t="s">
        <v>37</v>
      </c>
      <c r="E185" s="34">
        <v>2.15</v>
      </c>
      <c r="F185" s="29" t="s">
        <v>37</v>
      </c>
      <c r="G185" s="29" t="s">
        <v>37</v>
      </c>
      <c r="H185" s="29" t="s">
        <v>37</v>
      </c>
      <c r="I185" s="29" t="s">
        <v>37</v>
      </c>
      <c r="J185" s="29" t="s">
        <v>37</v>
      </c>
      <c r="K185" s="29" t="s">
        <v>37</v>
      </c>
      <c r="L185" s="29" t="s">
        <v>37</v>
      </c>
      <c r="M185" s="29" t="s">
        <v>37</v>
      </c>
      <c r="N185" s="29" t="s">
        <v>37</v>
      </c>
      <c r="O185" s="29" t="s">
        <v>37</v>
      </c>
      <c r="P185" s="25">
        <v>2.1500000000000002E-6</v>
      </c>
      <c r="Q185" s="25">
        <f t="shared" si="15"/>
        <v>5.6675615400843951</v>
      </c>
      <c r="R185" s="34">
        <v>4.83</v>
      </c>
      <c r="S185" s="34">
        <v>41</v>
      </c>
      <c r="T185" s="34">
        <f t="shared" si="13"/>
        <v>0.83756154008439498</v>
      </c>
      <c r="U185" s="34">
        <f t="shared" si="14"/>
        <v>0.18937949536379564</v>
      </c>
      <c r="V185" s="35">
        <v>580.63</v>
      </c>
      <c r="W185" s="34">
        <v>8</v>
      </c>
      <c r="X185" s="34">
        <v>2</v>
      </c>
      <c r="Y185" s="34">
        <v>124.88</v>
      </c>
      <c r="Z185" s="34">
        <v>11</v>
      </c>
    </row>
    <row r="186" spans="1:26" s="24" customFormat="1" ht="28.55" x14ac:dyDescent="0.25">
      <c r="A186" s="24" t="s">
        <v>70</v>
      </c>
      <c r="B186" s="43" t="s">
        <v>228</v>
      </c>
      <c r="C186" s="33" t="s">
        <v>266</v>
      </c>
      <c r="D186" s="29" t="s">
        <v>37</v>
      </c>
      <c r="E186" s="34">
        <v>18.850000000000001</v>
      </c>
      <c r="F186" s="29" t="s">
        <v>37</v>
      </c>
      <c r="G186" s="29" t="s">
        <v>37</v>
      </c>
      <c r="H186" s="29" t="s">
        <v>37</v>
      </c>
      <c r="I186" s="29" t="s">
        <v>37</v>
      </c>
      <c r="J186" s="29" t="s">
        <v>37</v>
      </c>
      <c r="K186" s="29" t="s">
        <v>37</v>
      </c>
      <c r="L186" s="29" t="s">
        <v>37</v>
      </c>
      <c r="M186" s="29" t="s">
        <v>37</v>
      </c>
      <c r="N186" s="29" t="s">
        <v>37</v>
      </c>
      <c r="O186" s="29" t="s">
        <v>37</v>
      </c>
      <c r="P186" s="25">
        <v>1.8850000000000001E-5</v>
      </c>
      <c r="Q186" s="25">
        <f t="shared" si="15"/>
        <v>4.7246886454581887</v>
      </c>
      <c r="R186" s="34">
        <v>4.09</v>
      </c>
      <c r="S186" s="34">
        <v>38</v>
      </c>
      <c r="T186" s="34">
        <f t="shared" si="13"/>
        <v>0.63468864545818882</v>
      </c>
      <c r="U186" s="34">
        <f t="shared" si="14"/>
        <v>0.17033745905993997</v>
      </c>
      <c r="V186" s="35">
        <v>530.53</v>
      </c>
      <c r="W186" s="34">
        <v>8</v>
      </c>
      <c r="X186" s="34">
        <v>2</v>
      </c>
      <c r="Y186" s="34">
        <v>124.88</v>
      </c>
      <c r="Z186" s="34">
        <v>10</v>
      </c>
    </row>
    <row r="187" spans="1:26" s="24" customFormat="1" ht="28.55" x14ac:dyDescent="0.25">
      <c r="A187" s="24" t="s">
        <v>70</v>
      </c>
      <c r="B187" s="43" t="s">
        <v>228</v>
      </c>
      <c r="C187" s="33" t="s">
        <v>267</v>
      </c>
      <c r="D187" s="29" t="s">
        <v>37</v>
      </c>
      <c r="E187" s="34">
        <v>9.1300000000000008</v>
      </c>
      <c r="F187" s="29" t="s">
        <v>37</v>
      </c>
      <c r="G187" s="29" t="s">
        <v>37</v>
      </c>
      <c r="H187" s="29" t="s">
        <v>37</v>
      </c>
      <c r="I187" s="29" t="s">
        <v>37</v>
      </c>
      <c r="J187" s="29" t="s">
        <v>37</v>
      </c>
      <c r="K187" s="29" t="s">
        <v>37</v>
      </c>
      <c r="L187" s="29" t="s">
        <v>37</v>
      </c>
      <c r="M187" s="29" t="s">
        <v>37</v>
      </c>
      <c r="N187" s="29" t="s">
        <v>37</v>
      </c>
      <c r="O187" s="29" t="s">
        <v>37</v>
      </c>
      <c r="P187" s="25">
        <v>9.1300000000000007E-6</v>
      </c>
      <c r="Q187" s="25">
        <f t="shared" si="15"/>
        <v>5.0395292224657009</v>
      </c>
      <c r="R187" s="34">
        <v>5.19</v>
      </c>
      <c r="S187" s="34">
        <v>39</v>
      </c>
      <c r="T187" s="34">
        <f t="shared" si="13"/>
        <v>-0.15047077753429949</v>
      </c>
      <c r="U187" s="34">
        <f t="shared" si="14"/>
        <v>0.17702961627635924</v>
      </c>
      <c r="V187" s="35">
        <v>547.63</v>
      </c>
      <c r="W187" s="34">
        <v>7</v>
      </c>
      <c r="X187" s="34">
        <v>2</v>
      </c>
      <c r="Y187" s="34">
        <v>111.99</v>
      </c>
      <c r="Z187" s="34">
        <v>10</v>
      </c>
    </row>
    <row r="188" spans="1:26" s="24" customFormat="1" ht="36.700000000000003" x14ac:dyDescent="0.25">
      <c r="A188" s="24" t="s">
        <v>70</v>
      </c>
      <c r="B188" s="43" t="s">
        <v>228</v>
      </c>
      <c r="C188" s="33" t="s">
        <v>268</v>
      </c>
      <c r="D188" s="29" t="s">
        <v>37</v>
      </c>
      <c r="E188" s="34">
        <v>16.760000000000002</v>
      </c>
      <c r="F188" s="29" t="s">
        <v>37</v>
      </c>
      <c r="G188" s="29" t="s">
        <v>37</v>
      </c>
      <c r="H188" s="29" t="s">
        <v>37</v>
      </c>
      <c r="I188" s="29" t="s">
        <v>37</v>
      </c>
      <c r="J188" s="29" t="s">
        <v>37</v>
      </c>
      <c r="K188" s="29" t="s">
        <v>37</v>
      </c>
      <c r="L188" s="29" t="s">
        <v>37</v>
      </c>
      <c r="M188" s="29" t="s">
        <v>37</v>
      </c>
      <c r="N188" s="29" t="s">
        <v>37</v>
      </c>
      <c r="O188" s="29" t="s">
        <v>37</v>
      </c>
      <c r="P188" s="25">
        <v>1.6759999999999999E-5</v>
      </c>
      <c r="Q188" s="25">
        <f t="shared" si="15"/>
        <v>4.7757259857057424</v>
      </c>
      <c r="R188" s="34">
        <v>5.93</v>
      </c>
      <c r="S188" s="34">
        <v>42</v>
      </c>
      <c r="T188" s="34">
        <f t="shared" si="13"/>
        <v>-1.1542740142942574</v>
      </c>
      <c r="U188" s="34">
        <f t="shared" si="14"/>
        <v>0.15577963334325876</v>
      </c>
      <c r="V188" s="35">
        <v>597.64</v>
      </c>
      <c r="W188" s="34">
        <v>7</v>
      </c>
      <c r="X188" s="34">
        <v>2</v>
      </c>
      <c r="Y188" s="34">
        <v>111.99</v>
      </c>
      <c r="Z188" s="34">
        <v>11</v>
      </c>
    </row>
    <row r="189" spans="1:26" s="24" customFormat="1" ht="36.700000000000003" x14ac:dyDescent="0.25">
      <c r="A189" s="24" t="s">
        <v>70</v>
      </c>
      <c r="B189" s="43" t="s">
        <v>228</v>
      </c>
      <c r="C189" s="33" t="s">
        <v>269</v>
      </c>
      <c r="D189" s="29" t="s">
        <v>37</v>
      </c>
      <c r="E189" s="34">
        <v>7.53</v>
      </c>
      <c r="F189" s="29" t="s">
        <v>37</v>
      </c>
      <c r="G189" s="29" t="s">
        <v>37</v>
      </c>
      <c r="H189" s="29" t="s">
        <v>37</v>
      </c>
      <c r="I189" s="29" t="s">
        <v>37</v>
      </c>
      <c r="J189" s="29" t="s">
        <v>37</v>
      </c>
      <c r="K189" s="29" t="s">
        <v>37</v>
      </c>
      <c r="L189" s="29" t="s">
        <v>37</v>
      </c>
      <c r="M189" s="29" t="s">
        <v>37</v>
      </c>
      <c r="N189" s="29" t="s">
        <v>37</v>
      </c>
      <c r="O189" s="29" t="s">
        <v>37</v>
      </c>
      <c r="P189" s="24">
        <v>7.5299999999999999E-6</v>
      </c>
      <c r="Q189" s="25">
        <f t="shared" si="15"/>
        <v>5.123205023799299</v>
      </c>
      <c r="R189" s="34">
        <v>6.93</v>
      </c>
      <c r="S189" s="34">
        <v>46</v>
      </c>
      <c r="T189" s="34">
        <f t="shared" si="13"/>
        <v>-1.8067949762007007</v>
      </c>
      <c r="U189" s="34">
        <f t="shared" si="14"/>
        <v>0.15258241049141391</v>
      </c>
      <c r="V189" s="35">
        <v>663.64</v>
      </c>
      <c r="W189" s="34">
        <v>8</v>
      </c>
      <c r="X189" s="34">
        <v>2</v>
      </c>
      <c r="Y189" s="34">
        <v>121.22</v>
      </c>
      <c r="Z189" s="34">
        <v>13</v>
      </c>
    </row>
    <row r="190" spans="1:26" s="24" customFormat="1" ht="36.700000000000003" x14ac:dyDescent="0.25">
      <c r="A190" s="24" t="s">
        <v>70</v>
      </c>
      <c r="B190" s="43" t="s">
        <v>228</v>
      </c>
      <c r="C190" s="33" t="s">
        <v>270</v>
      </c>
      <c r="D190" s="29" t="s">
        <v>37</v>
      </c>
      <c r="E190" s="34">
        <v>8.15</v>
      </c>
      <c r="F190" s="29" t="s">
        <v>37</v>
      </c>
      <c r="G190" s="29" t="s">
        <v>37</v>
      </c>
      <c r="H190" s="29" t="s">
        <v>37</v>
      </c>
      <c r="I190" s="29" t="s">
        <v>37</v>
      </c>
      <c r="J190" s="29" t="s">
        <v>37</v>
      </c>
      <c r="K190" s="29" t="s">
        <v>37</v>
      </c>
      <c r="L190" s="29" t="s">
        <v>37</v>
      </c>
      <c r="M190" s="29" t="s">
        <v>37</v>
      </c>
      <c r="N190" s="29" t="s">
        <v>37</v>
      </c>
      <c r="O190" s="29" t="s">
        <v>37</v>
      </c>
      <c r="P190" s="25">
        <v>8.1499999999999999E-6</v>
      </c>
      <c r="Q190" s="25">
        <f t="shared" si="15"/>
        <v>5.0888423912600231</v>
      </c>
      <c r="R190" s="34">
        <v>6.18</v>
      </c>
      <c r="S190" s="34">
        <v>43</v>
      </c>
      <c r="T190" s="34">
        <f t="shared" si="13"/>
        <v>-1.0911576087399766</v>
      </c>
      <c r="U190" s="34">
        <f t="shared" si="14"/>
        <v>0.16213288548898216</v>
      </c>
      <c r="V190" s="35">
        <v>613.63</v>
      </c>
      <c r="W190" s="34">
        <v>8</v>
      </c>
      <c r="X190" s="34">
        <v>2</v>
      </c>
      <c r="Y190" s="34">
        <v>121.22</v>
      </c>
      <c r="Z190" s="34">
        <v>12</v>
      </c>
    </row>
    <row r="191" spans="1:26" s="24" customFormat="1" ht="36.700000000000003" x14ac:dyDescent="0.25">
      <c r="A191" s="24" t="s">
        <v>70</v>
      </c>
      <c r="B191" s="43" t="s">
        <v>228</v>
      </c>
      <c r="C191" s="33" t="s">
        <v>271</v>
      </c>
      <c r="D191" s="29" t="s">
        <v>37</v>
      </c>
      <c r="E191" s="34">
        <v>8.68</v>
      </c>
      <c r="F191" s="29" t="s">
        <v>37</v>
      </c>
      <c r="G191" s="29" t="s">
        <v>37</v>
      </c>
      <c r="H191" s="29" t="s">
        <v>37</v>
      </c>
      <c r="I191" s="29" t="s">
        <v>37</v>
      </c>
      <c r="J191" s="29" t="s">
        <v>37</v>
      </c>
      <c r="K191" s="29" t="s">
        <v>37</v>
      </c>
      <c r="L191" s="29" t="s">
        <v>37</v>
      </c>
      <c r="M191" s="29" t="s">
        <v>37</v>
      </c>
      <c r="N191" s="29" t="s">
        <v>37</v>
      </c>
      <c r="O191" s="29" t="s">
        <v>37</v>
      </c>
      <c r="P191" s="25">
        <v>8.6799999999999999E-6</v>
      </c>
      <c r="Q191" s="25">
        <f t="shared" si="15"/>
        <v>5.0614802748235084</v>
      </c>
      <c r="R191" s="34">
        <v>4.67</v>
      </c>
      <c r="S191" s="34">
        <v>41</v>
      </c>
      <c r="T191" s="34">
        <f t="shared" si="13"/>
        <v>0.39148027482350845</v>
      </c>
      <c r="U191" s="34">
        <f t="shared" si="14"/>
        <v>0.16912751162215139</v>
      </c>
      <c r="V191" s="35">
        <v>575.66</v>
      </c>
      <c r="W191" s="34">
        <v>9</v>
      </c>
      <c r="X191" s="34">
        <v>3</v>
      </c>
      <c r="Y191" s="34">
        <v>141.44999999999999</v>
      </c>
      <c r="Z191" s="34">
        <v>11</v>
      </c>
    </row>
    <row r="192" spans="1:26" s="24" customFormat="1" ht="36.700000000000003" x14ac:dyDescent="0.25">
      <c r="A192" s="24" t="s">
        <v>70</v>
      </c>
      <c r="B192" s="43" t="s">
        <v>228</v>
      </c>
      <c r="C192" s="33" t="s">
        <v>272</v>
      </c>
      <c r="D192" s="29" t="s">
        <v>37</v>
      </c>
      <c r="E192" s="34">
        <v>15.98</v>
      </c>
      <c r="F192" s="29" t="s">
        <v>37</v>
      </c>
      <c r="G192" s="29" t="s">
        <v>37</v>
      </c>
      <c r="H192" s="29" t="s">
        <v>37</v>
      </c>
      <c r="I192" s="29" t="s">
        <v>37</v>
      </c>
      <c r="J192" s="29" t="s">
        <v>37</v>
      </c>
      <c r="K192" s="29" t="s">
        <v>37</v>
      </c>
      <c r="L192" s="29" t="s">
        <v>37</v>
      </c>
      <c r="M192" s="29" t="s">
        <v>37</v>
      </c>
      <c r="N192" s="29" t="s">
        <v>37</v>
      </c>
      <c r="O192" s="29" t="s">
        <v>37</v>
      </c>
      <c r="P192" s="25">
        <v>1.5979999999999999E-5</v>
      </c>
      <c r="Q192" s="25">
        <f t="shared" si="15"/>
        <v>4.7964232250220276</v>
      </c>
      <c r="R192" s="34">
        <v>5.42</v>
      </c>
      <c r="S192" s="34">
        <v>44</v>
      </c>
      <c r="T192" s="34">
        <f t="shared" si="13"/>
        <v>-0.62357677497797237</v>
      </c>
      <c r="U192" s="34">
        <f t="shared" si="14"/>
        <v>0.14934317768818586</v>
      </c>
      <c r="V192" s="35">
        <v>625.66999999999996</v>
      </c>
      <c r="W192" s="34">
        <v>9</v>
      </c>
      <c r="X192" s="34">
        <v>3</v>
      </c>
      <c r="Y192" s="34">
        <v>141.44999999999999</v>
      </c>
      <c r="Z192" s="34">
        <v>12</v>
      </c>
    </row>
    <row r="193" spans="1:28" s="24" customFormat="1" ht="28.55" x14ac:dyDescent="0.25">
      <c r="A193" s="24" t="s">
        <v>70</v>
      </c>
      <c r="B193" s="43" t="s">
        <v>228</v>
      </c>
      <c r="C193" s="33" t="s">
        <v>273</v>
      </c>
      <c r="D193" s="29" t="s">
        <v>37</v>
      </c>
      <c r="E193" s="34">
        <v>8.1199999999999992</v>
      </c>
      <c r="F193" s="29" t="s">
        <v>37</v>
      </c>
      <c r="G193" s="29" t="s">
        <v>37</v>
      </c>
      <c r="H193" s="29" t="s">
        <v>37</v>
      </c>
      <c r="I193" s="29" t="s">
        <v>37</v>
      </c>
      <c r="J193" s="29" t="s">
        <v>37</v>
      </c>
      <c r="K193" s="29" t="s">
        <v>37</v>
      </c>
      <c r="L193" s="29" t="s">
        <v>37</v>
      </c>
      <c r="M193" s="29" t="s">
        <v>37</v>
      </c>
      <c r="N193" s="29" t="s">
        <v>37</v>
      </c>
      <c r="O193" s="29" t="s">
        <v>37</v>
      </c>
      <c r="P193" s="25">
        <v>8.1200000000000002E-6</v>
      </c>
      <c r="Q193" s="25">
        <f t="shared" si="15"/>
        <v>5.0904439707588249</v>
      </c>
      <c r="R193" s="34">
        <v>7.26</v>
      </c>
      <c r="S193" s="34">
        <v>43</v>
      </c>
      <c r="T193" s="34">
        <f t="shared" si="13"/>
        <v>-2.1695560292411749</v>
      </c>
      <c r="U193" s="34">
        <f t="shared" si="14"/>
        <v>0.16218391255673467</v>
      </c>
      <c r="V193" s="35">
        <v>615.46</v>
      </c>
      <c r="W193" s="34">
        <v>7</v>
      </c>
      <c r="X193" s="34">
        <v>2</v>
      </c>
      <c r="Y193" s="34">
        <v>111.99</v>
      </c>
      <c r="Z193" s="34">
        <v>17</v>
      </c>
    </row>
    <row r="194" spans="1:28" s="24" customFormat="1" ht="28.55" x14ac:dyDescent="0.25">
      <c r="A194" s="24" t="s">
        <v>70</v>
      </c>
      <c r="B194" s="43" t="s">
        <v>228</v>
      </c>
      <c r="C194" s="33" t="s">
        <v>274</v>
      </c>
      <c r="D194" s="29" t="s">
        <v>37</v>
      </c>
      <c r="E194" s="34">
        <v>8.84</v>
      </c>
      <c r="F194" s="29" t="s">
        <v>37</v>
      </c>
      <c r="G194" s="29" t="s">
        <v>37</v>
      </c>
      <c r="H194" s="29" t="s">
        <v>37</v>
      </c>
      <c r="I194" s="29" t="s">
        <v>37</v>
      </c>
      <c r="J194" s="29" t="s">
        <v>37</v>
      </c>
      <c r="K194" s="29" t="s">
        <v>37</v>
      </c>
      <c r="L194" s="29" t="s">
        <v>37</v>
      </c>
      <c r="M194" s="29" t="s">
        <v>37</v>
      </c>
      <c r="N194" s="29" t="s">
        <v>37</v>
      </c>
      <c r="O194" s="29" t="s">
        <v>37</v>
      </c>
      <c r="P194" s="25">
        <v>8.8400000000000001E-6</v>
      </c>
      <c r="Q194" s="25">
        <f t="shared" si="15"/>
        <v>5.0535477349869273</v>
      </c>
      <c r="R194" s="34">
        <v>6.51</v>
      </c>
      <c r="S194" s="34">
        <v>40</v>
      </c>
      <c r="T194" s="34">
        <f t="shared" si="13"/>
        <v>-1.4564522650130725</v>
      </c>
      <c r="U194" s="34">
        <f t="shared" si="14"/>
        <v>0.17308400992330228</v>
      </c>
      <c r="V194" s="35">
        <v>565.76</v>
      </c>
      <c r="W194" s="34">
        <v>7</v>
      </c>
      <c r="X194" s="34">
        <v>2</v>
      </c>
      <c r="Y194" s="34">
        <v>111.99</v>
      </c>
      <c r="Z194" s="34">
        <v>16</v>
      </c>
    </row>
    <row r="195" spans="1:28" s="24" customFormat="1" ht="28.55" x14ac:dyDescent="0.25">
      <c r="A195" s="24" t="s">
        <v>70</v>
      </c>
      <c r="B195" s="43" t="s">
        <v>228</v>
      </c>
      <c r="C195" s="33" t="s">
        <v>275</v>
      </c>
      <c r="D195" s="29" t="s">
        <v>37</v>
      </c>
      <c r="E195" s="29" t="s">
        <v>37</v>
      </c>
      <c r="F195" s="29" t="s">
        <v>37</v>
      </c>
      <c r="G195" s="29" t="s">
        <v>37</v>
      </c>
      <c r="H195" s="29" t="s">
        <v>37</v>
      </c>
      <c r="I195" s="29" t="s">
        <v>37</v>
      </c>
      <c r="J195" s="29" t="s">
        <v>37</v>
      </c>
      <c r="K195" s="29" t="s">
        <v>37</v>
      </c>
      <c r="L195" s="29" t="s">
        <v>37</v>
      </c>
      <c r="M195" s="29" t="s">
        <v>37</v>
      </c>
      <c r="N195" s="34">
        <v>17.79</v>
      </c>
      <c r="O195" s="29" t="s">
        <v>37</v>
      </c>
      <c r="P195" s="25">
        <v>1.7790000000000001E-5</v>
      </c>
      <c r="Q195" s="25">
        <f t="shared" si="15"/>
        <v>4.7498240519160753</v>
      </c>
      <c r="R195" s="34">
        <v>-0.31</v>
      </c>
      <c r="S195" s="34">
        <v>16</v>
      </c>
      <c r="T195" s="34">
        <f t="shared" si="13"/>
        <v>5.0598240519160749</v>
      </c>
      <c r="U195" s="34">
        <f t="shared" si="14"/>
        <v>0.40670368444531396</v>
      </c>
      <c r="V195" s="35">
        <v>219.2</v>
      </c>
      <c r="W195" s="34">
        <v>6</v>
      </c>
      <c r="X195" s="34">
        <v>1</v>
      </c>
      <c r="Y195" s="34">
        <v>94.01</v>
      </c>
      <c r="Z195" s="34">
        <v>1</v>
      </c>
    </row>
    <row r="196" spans="1:28" s="24" customFormat="1" ht="28.55" x14ac:dyDescent="0.25">
      <c r="A196" s="24" t="s">
        <v>70</v>
      </c>
      <c r="B196" s="43" t="s">
        <v>228</v>
      </c>
      <c r="C196" s="33" t="s">
        <v>276</v>
      </c>
      <c r="D196" s="29" t="s">
        <v>37</v>
      </c>
      <c r="E196" s="29" t="s">
        <v>37</v>
      </c>
      <c r="F196" s="29" t="s">
        <v>37</v>
      </c>
      <c r="G196" s="29" t="s">
        <v>37</v>
      </c>
      <c r="H196" s="29" t="s">
        <v>37</v>
      </c>
      <c r="I196" s="29" t="s">
        <v>37</v>
      </c>
      <c r="J196" s="29" t="s">
        <v>37</v>
      </c>
      <c r="K196" s="29" t="s">
        <v>37</v>
      </c>
      <c r="L196" s="29" t="s">
        <v>37</v>
      </c>
      <c r="M196" s="29" t="s">
        <v>37</v>
      </c>
      <c r="N196" s="29" t="s">
        <v>37</v>
      </c>
      <c r="O196" s="34">
        <v>8.5500000000000007</v>
      </c>
      <c r="P196" s="25">
        <v>8.5499999999999995E-6</v>
      </c>
      <c r="Q196" s="25">
        <f t="shared" si="15"/>
        <v>5.0680338852718272</v>
      </c>
      <c r="R196" s="34">
        <v>0.42</v>
      </c>
      <c r="S196" s="34">
        <v>21</v>
      </c>
      <c r="T196" s="34">
        <f t="shared" si="13"/>
        <v>4.6480338852718273</v>
      </c>
      <c r="U196" s="34">
        <f t="shared" si="14"/>
        <v>0.33062887727725737</v>
      </c>
      <c r="V196" s="35">
        <v>292.25</v>
      </c>
      <c r="W196" s="34">
        <v>8</v>
      </c>
      <c r="X196" s="34">
        <v>0</v>
      </c>
      <c r="Y196" s="34">
        <v>103.52</v>
      </c>
      <c r="Z196" s="34">
        <v>4</v>
      </c>
    </row>
    <row r="197" spans="1:28" s="24" customFormat="1" ht="28.55" x14ac:dyDescent="0.25">
      <c r="A197" s="24" t="s">
        <v>70</v>
      </c>
      <c r="B197" s="43" t="s">
        <v>228</v>
      </c>
      <c r="C197" s="33" t="s">
        <v>278</v>
      </c>
      <c r="D197" s="29" t="s">
        <v>37</v>
      </c>
      <c r="E197" s="29" t="s">
        <v>37</v>
      </c>
      <c r="F197" s="29" t="s">
        <v>37</v>
      </c>
      <c r="G197" s="29" t="s">
        <v>37</v>
      </c>
      <c r="H197" s="29" t="s">
        <v>37</v>
      </c>
      <c r="I197" s="29" t="s">
        <v>37</v>
      </c>
      <c r="J197" s="29" t="s">
        <v>37</v>
      </c>
      <c r="K197" s="29" t="s">
        <v>37</v>
      </c>
      <c r="L197" s="29" t="s">
        <v>37</v>
      </c>
      <c r="M197" s="29" t="s">
        <v>37</v>
      </c>
      <c r="N197" s="29" t="s">
        <v>37</v>
      </c>
      <c r="O197" s="34" t="s">
        <v>279</v>
      </c>
      <c r="P197" s="25">
        <v>2.7800000000000001E-5</v>
      </c>
      <c r="Q197" s="25">
        <f t="shared" si="15"/>
        <v>4.5559552040819238</v>
      </c>
      <c r="R197" s="34">
        <v>1.29</v>
      </c>
      <c r="S197" s="34">
        <v>24</v>
      </c>
      <c r="T197" s="34">
        <f t="shared" si="13"/>
        <v>3.2659552040819237</v>
      </c>
      <c r="U197" s="34">
        <f t="shared" si="14"/>
        <v>0.26006910956634316</v>
      </c>
      <c r="V197" s="35">
        <v>344.25</v>
      </c>
      <c r="W197" s="34">
        <v>7</v>
      </c>
      <c r="X197" s="34">
        <v>0</v>
      </c>
      <c r="Y197" s="34">
        <v>94.29</v>
      </c>
      <c r="Z197" s="34">
        <v>5</v>
      </c>
    </row>
    <row r="198" spans="1:28" s="24" customFormat="1" ht="28.55" x14ac:dyDescent="0.25">
      <c r="A198" s="24" t="s">
        <v>70</v>
      </c>
      <c r="B198" s="43" t="s">
        <v>228</v>
      </c>
      <c r="C198" s="33" t="s">
        <v>280</v>
      </c>
      <c r="D198" s="29" t="s">
        <v>37</v>
      </c>
      <c r="E198" s="29" t="s">
        <v>37</v>
      </c>
      <c r="F198" s="29" t="s">
        <v>37</v>
      </c>
      <c r="G198" s="29" t="s">
        <v>37</v>
      </c>
      <c r="H198" s="29" t="s">
        <v>37</v>
      </c>
      <c r="I198" s="29" t="s">
        <v>37</v>
      </c>
      <c r="J198" s="29" t="s">
        <v>37</v>
      </c>
      <c r="K198" s="29" t="s">
        <v>37</v>
      </c>
      <c r="L198" s="29" t="s">
        <v>37</v>
      </c>
      <c r="M198" s="29" t="s">
        <v>37</v>
      </c>
      <c r="N198" s="29" t="s">
        <v>37</v>
      </c>
      <c r="O198" s="34" t="s">
        <v>281</v>
      </c>
      <c r="P198" s="25">
        <v>3.1199999999999999E-5</v>
      </c>
      <c r="Q198" s="25">
        <f t="shared" si="15"/>
        <v>4.5058454059815576</v>
      </c>
      <c r="R198" s="34">
        <v>1.28</v>
      </c>
      <c r="S198" s="34">
        <v>23</v>
      </c>
      <c r="T198" s="34">
        <f t="shared" si="13"/>
        <v>3.2258454059815573</v>
      </c>
      <c r="U198" s="34">
        <f t="shared" si="14"/>
        <v>0.26839166113890151</v>
      </c>
      <c r="V198" s="35">
        <v>320.3</v>
      </c>
      <c r="W198" s="34">
        <v>8</v>
      </c>
      <c r="X198" s="34">
        <v>0</v>
      </c>
      <c r="Y198" s="34">
        <v>103.52</v>
      </c>
      <c r="Z198" s="34">
        <v>6</v>
      </c>
    </row>
    <row r="199" spans="1:28" s="24" customFormat="1" ht="28.55" x14ac:dyDescent="0.25">
      <c r="A199" s="24" t="s">
        <v>70</v>
      </c>
      <c r="B199" s="43" t="s">
        <v>228</v>
      </c>
      <c r="C199" s="33" t="s">
        <v>282</v>
      </c>
      <c r="D199" s="29" t="s">
        <v>37</v>
      </c>
      <c r="E199" s="29" t="s">
        <v>37</v>
      </c>
      <c r="F199" s="29" t="s">
        <v>37</v>
      </c>
      <c r="G199" s="29" t="s">
        <v>37</v>
      </c>
      <c r="H199" s="29" t="s">
        <v>37</v>
      </c>
      <c r="I199" s="29" t="s">
        <v>37</v>
      </c>
      <c r="J199" s="29" t="s">
        <v>37</v>
      </c>
      <c r="K199" s="29" t="s">
        <v>37</v>
      </c>
      <c r="L199" s="29" t="s">
        <v>37</v>
      </c>
      <c r="M199" s="29" t="s">
        <v>37</v>
      </c>
      <c r="N199" s="29" t="s">
        <v>37</v>
      </c>
      <c r="O199" s="34">
        <v>6.06</v>
      </c>
      <c r="P199" s="25">
        <v>6.0599999999999996E-6</v>
      </c>
      <c r="Q199" s="25">
        <f t="shared" si="15"/>
        <v>5.217527375833714</v>
      </c>
      <c r="R199" s="34">
        <v>2.42</v>
      </c>
      <c r="S199" s="34">
        <v>28</v>
      </c>
      <c r="T199" s="34">
        <f t="shared" si="13"/>
        <v>2.797527375833714</v>
      </c>
      <c r="U199" s="34">
        <f t="shared" si="14"/>
        <v>0.25528616088900674</v>
      </c>
      <c r="V199" s="35">
        <v>412.34</v>
      </c>
      <c r="W199" s="34">
        <v>7</v>
      </c>
      <c r="X199" s="34">
        <v>0</v>
      </c>
      <c r="Y199" s="34">
        <v>122.53</v>
      </c>
      <c r="Z199" s="34">
        <v>6</v>
      </c>
    </row>
    <row r="200" spans="1:28" s="24" customFormat="1" ht="28.55" x14ac:dyDescent="0.25">
      <c r="A200" s="24" t="s">
        <v>70</v>
      </c>
      <c r="B200" s="43" t="s">
        <v>228</v>
      </c>
      <c r="C200" s="33" t="s">
        <v>283</v>
      </c>
      <c r="D200" s="29" t="s">
        <v>37</v>
      </c>
      <c r="E200" s="29" t="s">
        <v>37</v>
      </c>
      <c r="F200" s="29" t="s">
        <v>37</v>
      </c>
      <c r="G200" s="29" t="s">
        <v>37</v>
      </c>
      <c r="H200" s="29" t="s">
        <v>37</v>
      </c>
      <c r="I200" s="29" t="s">
        <v>37</v>
      </c>
      <c r="J200" s="29" t="s">
        <v>37</v>
      </c>
      <c r="K200" s="29" t="s">
        <v>37</v>
      </c>
      <c r="L200" s="29" t="s">
        <v>37</v>
      </c>
      <c r="M200" s="29" t="s">
        <v>37</v>
      </c>
      <c r="N200" s="29" t="s">
        <v>37</v>
      </c>
      <c r="O200" s="34" t="s">
        <v>284</v>
      </c>
      <c r="P200" s="25">
        <v>2.3499999999999999E-5</v>
      </c>
      <c r="Q200" s="25">
        <f t="shared" si="15"/>
        <v>4.6289321377282642</v>
      </c>
      <c r="R200" s="34">
        <v>2.78</v>
      </c>
      <c r="S200" s="34">
        <v>29</v>
      </c>
      <c r="T200" s="34">
        <f t="shared" si="13"/>
        <v>1.8489321377282644</v>
      </c>
      <c r="U200" s="34">
        <f t="shared" si="14"/>
        <v>0.2186771389202663</v>
      </c>
      <c r="V200" s="35">
        <v>426.37</v>
      </c>
      <c r="W200" s="34">
        <v>7</v>
      </c>
      <c r="X200" s="34">
        <v>0</v>
      </c>
      <c r="Y200" s="34">
        <v>122.53</v>
      </c>
      <c r="Z200" s="34">
        <v>6</v>
      </c>
    </row>
    <row r="201" spans="1:28" s="24" customFormat="1" ht="28.55" x14ac:dyDescent="0.25">
      <c r="A201" s="24" t="s">
        <v>70</v>
      </c>
      <c r="B201" s="43" t="s">
        <v>228</v>
      </c>
      <c r="C201" s="33" t="s">
        <v>285</v>
      </c>
      <c r="D201" s="29" t="s">
        <v>37</v>
      </c>
      <c r="E201" s="29" t="s">
        <v>37</v>
      </c>
      <c r="F201" s="29" t="s">
        <v>37</v>
      </c>
      <c r="G201" s="29" t="s">
        <v>37</v>
      </c>
      <c r="H201" s="29" t="s">
        <v>37</v>
      </c>
      <c r="I201" s="29" t="s">
        <v>37</v>
      </c>
      <c r="J201" s="29" t="s">
        <v>37</v>
      </c>
      <c r="K201" s="29" t="s">
        <v>37</v>
      </c>
      <c r="L201" s="29" t="s">
        <v>37</v>
      </c>
      <c r="M201" s="29" t="s">
        <v>37</v>
      </c>
      <c r="N201" s="29" t="s">
        <v>37</v>
      </c>
      <c r="O201" s="34" t="s">
        <v>284</v>
      </c>
      <c r="P201" s="25">
        <v>2.3499999999999999E-5</v>
      </c>
      <c r="Q201" s="25">
        <f t="shared" si="15"/>
        <v>4.6289321377282642</v>
      </c>
      <c r="R201" s="34">
        <v>2.87</v>
      </c>
      <c r="S201" s="34">
        <v>29</v>
      </c>
      <c r="T201" s="34">
        <f t="shared" si="13"/>
        <v>1.7589321377282641</v>
      </c>
      <c r="U201" s="34">
        <f t="shared" si="14"/>
        <v>0.2186771389202663</v>
      </c>
      <c r="V201" s="35">
        <v>426.37</v>
      </c>
      <c r="W201" s="34">
        <v>7</v>
      </c>
      <c r="X201" s="34">
        <v>0</v>
      </c>
      <c r="Y201" s="34">
        <v>122.53</v>
      </c>
      <c r="Z201" s="34">
        <v>7</v>
      </c>
    </row>
    <row r="202" spans="1:28" s="24" customFormat="1" ht="36.700000000000003" x14ac:dyDescent="0.25">
      <c r="A202" s="24" t="s">
        <v>70</v>
      </c>
      <c r="B202" s="43" t="s">
        <v>228</v>
      </c>
      <c r="C202" s="33" t="s">
        <v>286</v>
      </c>
      <c r="D202" s="29" t="s">
        <v>37</v>
      </c>
      <c r="E202" s="29" t="s">
        <v>37</v>
      </c>
      <c r="F202" s="29" t="s">
        <v>37</v>
      </c>
      <c r="G202" s="29" t="s">
        <v>37</v>
      </c>
      <c r="H202" s="29" t="s">
        <v>37</v>
      </c>
      <c r="I202" s="29" t="s">
        <v>37</v>
      </c>
      <c r="J202" s="29" t="s">
        <v>37</v>
      </c>
      <c r="K202" s="29" t="s">
        <v>37</v>
      </c>
      <c r="L202" s="29" t="s">
        <v>37</v>
      </c>
      <c r="M202" s="29" t="s">
        <v>37</v>
      </c>
      <c r="N202" s="29" t="s">
        <v>37</v>
      </c>
      <c r="O202" s="34" t="s">
        <v>287</v>
      </c>
      <c r="P202" s="25">
        <v>2.55E-5</v>
      </c>
      <c r="Q202" s="25">
        <f t="shared" si="15"/>
        <v>4.5934598195660445</v>
      </c>
      <c r="R202" s="34">
        <v>2.15</v>
      </c>
      <c r="S202" s="34">
        <v>28</v>
      </c>
      <c r="T202" s="34">
        <f t="shared" si="13"/>
        <v>2.4434598195660446</v>
      </c>
      <c r="U202" s="34">
        <f t="shared" si="14"/>
        <v>0.22475142688591004</v>
      </c>
      <c r="V202" s="35">
        <v>392.29</v>
      </c>
      <c r="W202" s="34">
        <v>7</v>
      </c>
      <c r="X202" s="34">
        <v>0</v>
      </c>
      <c r="Y202" s="34">
        <v>94.29</v>
      </c>
      <c r="Z202" s="34">
        <v>5</v>
      </c>
    </row>
    <row r="203" spans="1:28" s="24" customFormat="1" ht="28.55" x14ac:dyDescent="0.25">
      <c r="A203" s="24" t="s">
        <v>70</v>
      </c>
      <c r="B203" s="43" t="s">
        <v>228</v>
      </c>
      <c r="C203" s="33" t="s">
        <v>288</v>
      </c>
      <c r="D203" s="29" t="s">
        <v>37</v>
      </c>
      <c r="E203" s="29" t="s">
        <v>37</v>
      </c>
      <c r="F203" s="29" t="s">
        <v>37</v>
      </c>
      <c r="G203" s="29" t="s">
        <v>37</v>
      </c>
      <c r="H203" s="29" t="s">
        <v>37</v>
      </c>
      <c r="I203" s="29" t="s">
        <v>37</v>
      </c>
      <c r="J203" s="29" t="s">
        <v>37</v>
      </c>
      <c r="K203" s="29" t="s">
        <v>37</v>
      </c>
      <c r="L203" s="29" t="s">
        <v>37</v>
      </c>
      <c r="M203" s="29" t="s">
        <v>37</v>
      </c>
      <c r="N203" s="29" t="s">
        <v>37</v>
      </c>
      <c r="O203" s="34">
        <v>6.47</v>
      </c>
      <c r="P203" s="25">
        <v>6.4699999999999999E-6</v>
      </c>
      <c r="Q203" s="25">
        <f t="shared" si="15"/>
        <v>5.1890957193312994</v>
      </c>
      <c r="R203" s="34">
        <v>2.46</v>
      </c>
      <c r="S203" s="34">
        <v>28</v>
      </c>
      <c r="T203" s="34">
        <f t="shared" si="13"/>
        <v>2.7290957193312995</v>
      </c>
      <c r="U203" s="34">
        <f t="shared" si="14"/>
        <v>0.25389504055299572</v>
      </c>
      <c r="V203" s="35">
        <v>402.32</v>
      </c>
      <c r="W203" s="6">
        <v>8</v>
      </c>
      <c r="X203" s="6">
        <v>0</v>
      </c>
      <c r="Y203" s="6">
        <v>103.52</v>
      </c>
      <c r="Z203" s="6">
        <v>7</v>
      </c>
    </row>
    <row r="204" spans="1:28" s="24" customFormat="1" ht="28.55" x14ac:dyDescent="0.25">
      <c r="A204" s="55" t="s">
        <v>70</v>
      </c>
      <c r="B204" s="60" t="s">
        <v>228</v>
      </c>
      <c r="C204" s="61" t="s">
        <v>297</v>
      </c>
      <c r="D204" s="62" t="s">
        <v>37</v>
      </c>
      <c r="E204" s="51">
        <v>22.86</v>
      </c>
      <c r="F204" s="62" t="s">
        <v>37</v>
      </c>
      <c r="G204" s="62" t="s">
        <v>37</v>
      </c>
      <c r="H204" s="62" t="s">
        <v>37</v>
      </c>
      <c r="I204" s="62" t="s">
        <v>37</v>
      </c>
      <c r="J204" s="62" t="s">
        <v>37</v>
      </c>
      <c r="K204" s="62" t="s">
        <v>37</v>
      </c>
      <c r="L204" s="62" t="s">
        <v>37</v>
      </c>
      <c r="M204" s="62" t="s">
        <v>37</v>
      </c>
      <c r="N204" s="62" t="s">
        <v>37</v>
      </c>
      <c r="O204" s="62" t="s">
        <v>37</v>
      </c>
      <c r="P204" s="55">
        <v>2.2860000000000001E-5</v>
      </c>
      <c r="Q204" s="55">
        <f t="shared" si="15"/>
        <v>4.6409237739407372</v>
      </c>
      <c r="R204" s="51">
        <v>1.83</v>
      </c>
      <c r="S204" s="51">
        <v>26</v>
      </c>
      <c r="T204" s="51">
        <f t="shared" si="13"/>
        <v>2.8109237739407371</v>
      </c>
      <c r="U204" s="51">
        <f t="shared" si="14"/>
        <v>0.24454098347303119</v>
      </c>
      <c r="V204" s="63">
        <v>349.37</v>
      </c>
      <c r="W204" s="51">
        <v>6</v>
      </c>
      <c r="X204" s="51">
        <v>2</v>
      </c>
      <c r="Y204" s="51">
        <v>262.04000000000002</v>
      </c>
      <c r="Z204" s="51">
        <v>4</v>
      </c>
      <c r="AA204" s="51" t="s">
        <v>116</v>
      </c>
      <c r="AB204" s="47"/>
    </row>
    <row r="205" spans="1:28" s="24" customFormat="1" ht="28.55" x14ac:dyDescent="0.25">
      <c r="A205" s="55" t="s">
        <v>70</v>
      </c>
      <c r="B205" s="60" t="s">
        <v>228</v>
      </c>
      <c r="C205" s="61" t="s">
        <v>298</v>
      </c>
      <c r="D205" s="62" t="s">
        <v>37</v>
      </c>
      <c r="E205" s="51">
        <v>35.799999999999997</v>
      </c>
      <c r="F205" s="62" t="s">
        <v>37</v>
      </c>
      <c r="G205" s="62" t="s">
        <v>37</v>
      </c>
      <c r="H205" s="62" t="s">
        <v>37</v>
      </c>
      <c r="I205" s="62" t="s">
        <v>37</v>
      </c>
      <c r="J205" s="62" t="s">
        <v>37</v>
      </c>
      <c r="K205" s="62" t="s">
        <v>37</v>
      </c>
      <c r="L205" s="62" t="s">
        <v>37</v>
      </c>
      <c r="M205" s="62" t="s">
        <v>37</v>
      </c>
      <c r="N205" s="62" t="s">
        <v>37</v>
      </c>
      <c r="O205" s="62" t="s">
        <v>37</v>
      </c>
      <c r="P205" s="55">
        <v>3.5080000000000003E-5</v>
      </c>
      <c r="Q205" s="55">
        <f t="shared" si="15"/>
        <v>4.4549404153059973</v>
      </c>
      <c r="R205" s="51">
        <v>0.34</v>
      </c>
      <c r="S205" s="51">
        <v>21</v>
      </c>
      <c r="T205" s="51">
        <f t="shared" si="13"/>
        <v>4.1149404153059974</v>
      </c>
      <c r="U205" s="51">
        <f t="shared" si="14"/>
        <v>0.29063182709377222</v>
      </c>
      <c r="V205" s="63">
        <v>279.3</v>
      </c>
      <c r="W205" s="51">
        <v>6</v>
      </c>
      <c r="X205" s="51">
        <v>2</v>
      </c>
      <c r="Y205" s="51">
        <v>219.74</v>
      </c>
      <c r="Z205" s="51">
        <v>3</v>
      </c>
      <c r="AA205" s="51" t="s">
        <v>116</v>
      </c>
      <c r="AB205" s="47"/>
    </row>
    <row r="206" spans="1:28" s="24" customFormat="1" ht="28.55" x14ac:dyDescent="0.25">
      <c r="A206" s="55" t="s">
        <v>70</v>
      </c>
      <c r="B206" s="60" t="s">
        <v>228</v>
      </c>
      <c r="C206" s="61" t="s">
        <v>299</v>
      </c>
      <c r="D206" s="62" t="s">
        <v>37</v>
      </c>
      <c r="E206" s="51">
        <v>26.19</v>
      </c>
      <c r="F206" s="62" t="s">
        <v>37</v>
      </c>
      <c r="G206" s="62" t="s">
        <v>37</v>
      </c>
      <c r="H206" s="62" t="s">
        <v>37</v>
      </c>
      <c r="I206" s="62" t="s">
        <v>37</v>
      </c>
      <c r="J206" s="62" t="s">
        <v>37</v>
      </c>
      <c r="K206" s="62" t="s">
        <v>37</v>
      </c>
      <c r="L206" s="62" t="s">
        <v>37</v>
      </c>
      <c r="M206" s="62" t="s">
        <v>37</v>
      </c>
      <c r="N206" s="62" t="s">
        <v>37</v>
      </c>
      <c r="O206" s="62" t="s">
        <v>37</v>
      </c>
      <c r="P206" s="55">
        <v>2.6190000000000002E-5</v>
      </c>
      <c r="Q206" s="55">
        <f t="shared" si="15"/>
        <v>4.5818645015747679</v>
      </c>
      <c r="R206" s="51">
        <v>2.56</v>
      </c>
      <c r="S206" s="51">
        <v>27</v>
      </c>
      <c r="T206" s="51">
        <f t="shared" si="13"/>
        <v>2.0218645015747678</v>
      </c>
      <c r="U206" s="51">
        <f t="shared" si="14"/>
        <v>0.23248719878360863</v>
      </c>
      <c r="V206" s="63">
        <v>381.82</v>
      </c>
      <c r="W206" s="51">
        <v>7</v>
      </c>
      <c r="X206" s="51">
        <v>2</v>
      </c>
      <c r="Y206" s="51">
        <v>279.61</v>
      </c>
      <c r="Z206" s="51">
        <v>4</v>
      </c>
      <c r="AA206" s="51" t="s">
        <v>116</v>
      </c>
      <c r="AB206" s="47"/>
    </row>
    <row r="207" spans="1:28" s="37" customFormat="1" ht="28.55" x14ac:dyDescent="0.25">
      <c r="A207" s="55" t="s">
        <v>70</v>
      </c>
      <c r="B207" s="60" t="s">
        <v>228</v>
      </c>
      <c r="C207" s="61" t="s">
        <v>300</v>
      </c>
      <c r="D207" s="62" t="s">
        <v>37</v>
      </c>
      <c r="E207" s="51">
        <v>22.4</v>
      </c>
      <c r="F207" s="62" t="s">
        <v>37</v>
      </c>
      <c r="G207" s="62" t="s">
        <v>37</v>
      </c>
      <c r="H207" s="62" t="s">
        <v>37</v>
      </c>
      <c r="I207" s="62" t="s">
        <v>37</v>
      </c>
      <c r="J207" s="62" t="s">
        <v>37</v>
      </c>
      <c r="K207" s="62" t="s">
        <v>37</v>
      </c>
      <c r="L207" s="62" t="s">
        <v>37</v>
      </c>
      <c r="M207" s="62" t="s">
        <v>37</v>
      </c>
      <c r="N207" s="62" t="s">
        <v>37</v>
      </c>
      <c r="O207" s="62" t="s">
        <v>37</v>
      </c>
      <c r="P207" s="55">
        <v>2.2399999999999999E-5</v>
      </c>
      <c r="Q207" s="55">
        <f t="shared" si="15"/>
        <v>4.6497519816658368</v>
      </c>
      <c r="R207" s="51">
        <v>2.66</v>
      </c>
      <c r="S207" s="51">
        <v>28</v>
      </c>
      <c r="T207" s="51">
        <f t="shared" si="13"/>
        <v>1.9897519816658367</v>
      </c>
      <c r="U207" s="51">
        <f t="shared" si="14"/>
        <v>0.22750572196007846</v>
      </c>
      <c r="V207" s="63">
        <v>446.26</v>
      </c>
      <c r="W207" s="51">
        <v>6</v>
      </c>
      <c r="X207" s="51">
        <v>2</v>
      </c>
      <c r="Y207" s="51">
        <v>287.02</v>
      </c>
      <c r="Z207" s="51">
        <v>4</v>
      </c>
      <c r="AA207" s="51" t="s">
        <v>116</v>
      </c>
      <c r="AB207" s="55"/>
    </row>
    <row r="208" spans="1:28" s="25" customFormat="1" ht="28.55" x14ac:dyDescent="0.25">
      <c r="A208" s="52" t="s">
        <v>70</v>
      </c>
      <c r="B208" s="64" t="s">
        <v>228</v>
      </c>
      <c r="C208" s="65" t="s">
        <v>301</v>
      </c>
      <c r="D208" s="66" t="s">
        <v>37</v>
      </c>
      <c r="E208" s="67">
        <v>2.2599999999999998</v>
      </c>
      <c r="F208" s="66" t="s">
        <v>37</v>
      </c>
      <c r="G208" s="66" t="s">
        <v>37</v>
      </c>
      <c r="H208" s="66" t="s">
        <v>37</v>
      </c>
      <c r="I208" s="66" t="s">
        <v>37</v>
      </c>
      <c r="J208" s="66" t="s">
        <v>37</v>
      </c>
      <c r="K208" s="66" t="s">
        <v>37</v>
      </c>
      <c r="L208" s="66" t="s">
        <v>37</v>
      </c>
      <c r="M208" s="66" t="s">
        <v>37</v>
      </c>
      <c r="N208" s="66" t="s">
        <v>37</v>
      </c>
      <c r="O208" s="66" t="s">
        <v>37</v>
      </c>
      <c r="P208" s="66">
        <v>2.26E-6</v>
      </c>
      <c r="Q208" s="52">
        <f t="shared" ref="Q208:Q213" si="16">-LOG(P208)</f>
        <v>5.6458915608525988</v>
      </c>
      <c r="R208" s="67">
        <v>2.84</v>
      </c>
      <c r="S208" s="67">
        <v>28</v>
      </c>
      <c r="T208" s="67">
        <f t="shared" si="13"/>
        <v>2.8058915608525989</v>
      </c>
      <c r="U208" s="67">
        <f t="shared" si="14"/>
        <v>0.27624540851314505</v>
      </c>
      <c r="V208" s="68">
        <v>442.29</v>
      </c>
      <c r="W208" s="67">
        <v>6</v>
      </c>
      <c r="X208" s="67">
        <v>2</v>
      </c>
      <c r="Y208" s="67">
        <v>291.67</v>
      </c>
      <c r="Z208" s="67">
        <v>4</v>
      </c>
      <c r="AA208" s="52"/>
      <c r="AB208" s="52"/>
    </row>
    <row r="209" spans="1:28" s="37" customFormat="1" ht="28.55" x14ac:dyDescent="0.25">
      <c r="A209" s="55" t="s">
        <v>70</v>
      </c>
      <c r="B209" s="60" t="s">
        <v>228</v>
      </c>
      <c r="C209" s="61" t="s">
        <v>302</v>
      </c>
      <c r="D209" s="62" t="s">
        <v>37</v>
      </c>
      <c r="E209" s="51">
        <v>23.35</v>
      </c>
      <c r="F209" s="62" t="s">
        <v>37</v>
      </c>
      <c r="G209" s="62" t="s">
        <v>37</v>
      </c>
      <c r="H209" s="62" t="s">
        <v>37</v>
      </c>
      <c r="I209" s="62" t="s">
        <v>37</v>
      </c>
      <c r="J209" s="62" t="s">
        <v>37</v>
      </c>
      <c r="K209" s="62" t="s">
        <v>37</v>
      </c>
      <c r="L209" s="62" t="s">
        <v>37</v>
      </c>
      <c r="M209" s="62" t="s">
        <v>37</v>
      </c>
      <c r="N209" s="62" t="s">
        <v>37</v>
      </c>
      <c r="O209" s="62" t="s">
        <v>37</v>
      </c>
      <c r="P209" s="55">
        <v>2.3349999999999998E-5</v>
      </c>
      <c r="Q209" s="55">
        <f t="shared" si="16"/>
        <v>4.6317131150978694</v>
      </c>
      <c r="R209" s="51">
        <v>2.56</v>
      </c>
      <c r="S209" s="51">
        <v>27</v>
      </c>
      <c r="T209" s="51">
        <f t="shared" si="13"/>
        <v>2.0717131150978694</v>
      </c>
      <c r="U209" s="51">
        <f t="shared" si="14"/>
        <v>0.23501655435866969</v>
      </c>
      <c r="V209" s="63">
        <v>428.27</v>
      </c>
      <c r="W209" s="51">
        <v>6</v>
      </c>
      <c r="X209" s="51">
        <v>2</v>
      </c>
      <c r="Y209" s="51">
        <v>280.67</v>
      </c>
      <c r="Z209" s="51">
        <v>4</v>
      </c>
      <c r="AA209" s="51" t="s">
        <v>116</v>
      </c>
      <c r="AB209" s="55"/>
    </row>
    <row r="210" spans="1:28" s="25" customFormat="1" ht="28.55" x14ac:dyDescent="0.25">
      <c r="A210" s="52" t="s">
        <v>70</v>
      </c>
      <c r="B210" s="64" t="s">
        <v>228</v>
      </c>
      <c r="C210" s="65" t="s">
        <v>303</v>
      </c>
      <c r="D210" s="66" t="s">
        <v>37</v>
      </c>
      <c r="E210" s="67">
        <v>2.65</v>
      </c>
      <c r="F210" s="66" t="s">
        <v>37</v>
      </c>
      <c r="G210" s="66" t="s">
        <v>37</v>
      </c>
      <c r="H210" s="66" t="s">
        <v>37</v>
      </c>
      <c r="I210" s="66" t="s">
        <v>37</v>
      </c>
      <c r="J210" s="66" t="s">
        <v>37</v>
      </c>
      <c r="K210" s="66" t="s">
        <v>37</v>
      </c>
      <c r="L210" s="66" t="s">
        <v>37</v>
      </c>
      <c r="M210" s="66" t="s">
        <v>37</v>
      </c>
      <c r="N210" s="66" t="s">
        <v>37</v>
      </c>
      <c r="O210" s="66" t="s">
        <v>37</v>
      </c>
      <c r="P210" s="52">
        <v>2.65E-6</v>
      </c>
      <c r="Q210" s="52">
        <f t="shared" si="16"/>
        <v>5.5767541260631921</v>
      </c>
      <c r="R210" s="67">
        <v>1.17</v>
      </c>
      <c r="S210" s="67">
        <v>23</v>
      </c>
      <c r="T210" s="67">
        <f t="shared" si="13"/>
        <v>4.4067541260631922</v>
      </c>
      <c r="U210" s="67">
        <f t="shared" si="14"/>
        <v>0.33218057185680755</v>
      </c>
      <c r="V210" s="68">
        <v>376.19</v>
      </c>
      <c r="W210" s="67">
        <v>6</v>
      </c>
      <c r="X210" s="67">
        <v>2</v>
      </c>
      <c r="Y210" s="67">
        <v>244.72</v>
      </c>
      <c r="Z210" s="67">
        <v>3</v>
      </c>
      <c r="AA210" s="52"/>
      <c r="AB210" s="52"/>
    </row>
    <row r="211" spans="1:28" s="25" customFormat="1" ht="28.55" x14ac:dyDescent="0.25">
      <c r="A211" s="52" t="s">
        <v>70</v>
      </c>
      <c r="B211" s="64" t="s">
        <v>228</v>
      </c>
      <c r="C211" s="65" t="s">
        <v>306</v>
      </c>
      <c r="D211" s="66" t="s">
        <v>37</v>
      </c>
      <c r="E211" s="67">
        <v>2.2599999999999998</v>
      </c>
      <c r="F211" s="66" t="s">
        <v>37</v>
      </c>
      <c r="G211" s="66" t="s">
        <v>37</v>
      </c>
      <c r="H211" s="66" t="s">
        <v>37</v>
      </c>
      <c r="I211" s="66" t="s">
        <v>37</v>
      </c>
      <c r="J211" s="66" t="s">
        <v>37</v>
      </c>
      <c r="K211" s="66" t="s">
        <v>37</v>
      </c>
      <c r="L211" s="66" t="s">
        <v>37</v>
      </c>
      <c r="M211" s="66" t="s">
        <v>37</v>
      </c>
      <c r="N211" s="66" t="s">
        <v>37</v>
      </c>
      <c r="O211" s="66" t="s">
        <v>37</v>
      </c>
      <c r="P211" s="52">
        <v>2.26E-6</v>
      </c>
      <c r="Q211" s="52">
        <f t="shared" si="16"/>
        <v>5.6458915608525988</v>
      </c>
      <c r="R211" s="67">
        <v>3.5</v>
      </c>
      <c r="S211" s="67">
        <v>28</v>
      </c>
      <c r="T211" s="67">
        <f t="shared" si="13"/>
        <v>2.1458915608525988</v>
      </c>
      <c r="U211" s="67">
        <f t="shared" si="14"/>
        <v>0.27624540851314505</v>
      </c>
      <c r="V211" s="68">
        <v>442.29</v>
      </c>
      <c r="W211" s="67">
        <v>6</v>
      </c>
      <c r="X211" s="67">
        <v>1</v>
      </c>
      <c r="Y211" s="67">
        <v>291.77</v>
      </c>
      <c r="Z211" s="67">
        <v>4</v>
      </c>
      <c r="AA211" s="52"/>
      <c r="AB211" s="52"/>
    </row>
    <row r="212" spans="1:28" s="37" customFormat="1" ht="28.55" x14ac:dyDescent="0.25">
      <c r="A212" s="55" t="s">
        <v>70</v>
      </c>
      <c r="B212" s="60" t="s">
        <v>228</v>
      </c>
      <c r="C212" s="61" t="s">
        <v>304</v>
      </c>
      <c r="D212" s="62" t="s">
        <v>37</v>
      </c>
      <c r="E212" s="51">
        <v>22.28</v>
      </c>
      <c r="F212" s="62" t="s">
        <v>37</v>
      </c>
      <c r="G212" s="62" t="s">
        <v>37</v>
      </c>
      <c r="H212" s="62" t="s">
        <v>37</v>
      </c>
      <c r="I212" s="62" t="s">
        <v>37</v>
      </c>
      <c r="J212" s="62" t="s">
        <v>37</v>
      </c>
      <c r="K212" s="62" t="s">
        <v>37</v>
      </c>
      <c r="L212" s="62" t="s">
        <v>37</v>
      </c>
      <c r="M212" s="62" t="s">
        <v>37</v>
      </c>
      <c r="N212" s="62" t="s">
        <v>37</v>
      </c>
      <c r="O212" s="62" t="s">
        <v>37</v>
      </c>
      <c r="P212" s="55">
        <v>2.228E-5</v>
      </c>
      <c r="Q212" s="55">
        <f t="shared" si="16"/>
        <v>4.652084813498309</v>
      </c>
      <c r="R212" s="51">
        <v>3.45</v>
      </c>
      <c r="S212" s="51">
        <v>27</v>
      </c>
      <c r="T212" s="51">
        <f t="shared" si="13"/>
        <v>1.2020848134983089</v>
      </c>
      <c r="U212" s="51">
        <f t="shared" si="14"/>
        <v>0.23605022942565496</v>
      </c>
      <c r="V212" s="63">
        <v>448.68</v>
      </c>
      <c r="W212" s="51">
        <v>6</v>
      </c>
      <c r="X212" s="51">
        <v>2</v>
      </c>
      <c r="Y212" s="51">
        <v>282.33</v>
      </c>
      <c r="Z212" s="51">
        <v>3</v>
      </c>
      <c r="AA212" s="51" t="s">
        <v>116</v>
      </c>
      <c r="AB212" s="55"/>
    </row>
    <row r="213" spans="1:28" s="37" customFormat="1" ht="28.55" x14ac:dyDescent="0.25">
      <c r="A213" s="55" t="s">
        <v>70</v>
      </c>
      <c r="B213" s="60" t="s">
        <v>228</v>
      </c>
      <c r="C213" s="61" t="s">
        <v>305</v>
      </c>
      <c r="D213" s="62" t="s">
        <v>37</v>
      </c>
      <c r="E213" s="51">
        <v>23.79</v>
      </c>
      <c r="F213" s="62" t="s">
        <v>37</v>
      </c>
      <c r="G213" s="62" t="s">
        <v>37</v>
      </c>
      <c r="H213" s="62" t="s">
        <v>37</v>
      </c>
      <c r="I213" s="62" t="s">
        <v>37</v>
      </c>
      <c r="J213" s="62" t="s">
        <v>37</v>
      </c>
      <c r="K213" s="62" t="s">
        <v>37</v>
      </c>
      <c r="L213" s="62" t="s">
        <v>37</v>
      </c>
      <c r="M213" s="62" t="s">
        <v>37</v>
      </c>
      <c r="N213" s="62" t="s">
        <v>37</v>
      </c>
      <c r="O213" s="62" t="s">
        <v>37</v>
      </c>
      <c r="P213" s="55">
        <v>2.3790000000000001E-5</v>
      </c>
      <c r="Q213" s="55">
        <f t="shared" si="16"/>
        <v>4.6236055579627333</v>
      </c>
      <c r="R213" s="51">
        <v>2.69</v>
      </c>
      <c r="S213" s="51">
        <v>26</v>
      </c>
      <c r="T213" s="51">
        <f t="shared" si="13"/>
        <v>1.9336055579627334</v>
      </c>
      <c r="U213" s="51">
        <f t="shared" si="14"/>
        <v>0.24362844670803635</v>
      </c>
      <c r="V213" s="63">
        <v>420.29</v>
      </c>
      <c r="W213" s="51">
        <v>6</v>
      </c>
      <c r="X213" s="51">
        <v>2</v>
      </c>
      <c r="Y213" s="51">
        <v>274.95</v>
      </c>
      <c r="Z213" s="51">
        <v>3</v>
      </c>
      <c r="AA213" s="51" t="s">
        <v>116</v>
      </c>
      <c r="AB213" s="55"/>
    </row>
    <row r="214" spans="1:28" x14ac:dyDescent="0.25">
      <c r="A214" s="56"/>
      <c r="B214" s="56"/>
      <c r="C214" s="48"/>
      <c r="D214" s="59"/>
      <c r="E214" s="59"/>
      <c r="F214" s="59"/>
      <c r="G214" s="56"/>
      <c r="H214" s="56"/>
      <c r="I214" s="56"/>
      <c r="J214" s="56"/>
      <c r="K214" s="56"/>
      <c r="L214" s="56"/>
      <c r="M214" s="56"/>
      <c r="N214" s="56"/>
      <c r="O214" s="56"/>
      <c r="P214" s="56"/>
      <c r="Q214" s="56"/>
      <c r="R214" s="69"/>
      <c r="S214" s="59"/>
      <c r="T214" s="59"/>
      <c r="U214" s="59"/>
      <c r="V214" s="70"/>
      <c r="W214" s="59"/>
      <c r="X214" s="59"/>
      <c r="Y214" s="59"/>
      <c r="Z214" s="56"/>
      <c r="AA214" s="56"/>
      <c r="AB214" s="56"/>
    </row>
    <row r="215" spans="1:28" x14ac:dyDescent="0.25">
      <c r="A215" s="56"/>
      <c r="B215" s="56"/>
      <c r="C215" s="48"/>
      <c r="D215" s="59"/>
      <c r="E215" s="59"/>
      <c r="F215" s="59"/>
      <c r="G215" s="56"/>
      <c r="H215" s="56"/>
      <c r="I215" s="56"/>
      <c r="J215" s="56"/>
      <c r="K215" s="56"/>
      <c r="L215" s="56"/>
      <c r="M215" s="56"/>
      <c r="N215" s="56"/>
      <c r="O215" s="56"/>
      <c r="P215" s="56"/>
      <c r="Q215" s="56"/>
      <c r="R215" s="71"/>
      <c r="S215" s="59"/>
      <c r="T215" s="59"/>
      <c r="U215" s="59"/>
      <c r="V215" s="70"/>
      <c r="W215" s="59"/>
      <c r="X215" s="59"/>
      <c r="Y215" s="59"/>
      <c r="Z215" s="56"/>
      <c r="AA215" s="56"/>
      <c r="AB215" s="56"/>
    </row>
  </sheetData>
  <phoneticPr fontId="14" type="noConversion"/>
  <pageMargins left="0.511811024" right="0.511811024" top="0.78740157499999996" bottom="0.78740157499999996" header="0.31496062000000002" footer="0.314960620000000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Fumagalli</dc:creator>
  <cp:lastModifiedBy>Fernando Fumagalli</cp:lastModifiedBy>
  <cp:lastPrinted>2024-06-14T14:30:37Z</cp:lastPrinted>
  <dcterms:created xsi:type="dcterms:W3CDTF">2024-05-28T17:10:28Z</dcterms:created>
  <dcterms:modified xsi:type="dcterms:W3CDTF">2024-10-01T19:57:02Z</dcterms:modified>
</cp:coreProperties>
</file>